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5" tabRatio="658" firstSheet="7" activeTab="11"/>
  </bookViews>
  <sheets>
    <sheet name="Гофротруба ПВХ" sheetId="1" r:id="rId1"/>
    <sheet name="Дренаж" sheetId="2" r:id="rId2"/>
    <sheet name="Гофротруба ПНД" sheetId="3" r:id="rId3"/>
    <sheet name="Двустенные трубы" sheetId="4" r:id="rId4"/>
    <sheet name="Канализация COREX" sheetId="5" r:id="rId5"/>
    <sheet name="Канализация КОРСИС ПРАГМА" sheetId="6" r:id="rId6"/>
    <sheet name="Водопровод ПЭ" sheetId="7" r:id="rId7"/>
    <sheet name="жби изделия" sheetId="8" r:id="rId8"/>
    <sheet name="Геосинтетика" sheetId="9" r:id="rId9"/>
    <sheet name="Литые фитинги" sheetId="10" r:id="rId10"/>
    <sheet name="Электросварные фитинги" sheetId="11" r:id="rId11"/>
    <sheet name="Запорная арматура" sheetId="12" r:id="rId12"/>
    <sheet name="Колодцы Вавин" sheetId="13" r:id="rId13"/>
    <sheet name="Колодцы Россия" sheetId="14" r:id="rId14"/>
  </sheets>
  <externalReferences>
    <externalReference r:id="rId17"/>
    <externalReference r:id="rId18"/>
  </externalReferences>
  <definedNames/>
  <calcPr fullCalcOnLoad="1" refMode="R1C1"/>
</workbook>
</file>

<file path=xl/sharedStrings.xml><?xml version="1.0" encoding="utf-8"?>
<sst xmlns="http://schemas.openxmlformats.org/spreadsheetml/2006/main" count="1096" uniqueCount="516">
  <si>
    <t>Наименование</t>
  </si>
  <si>
    <t>Внутр.
 (d), мм</t>
  </si>
  <si>
    <t>Ед.измер.</t>
  </si>
  <si>
    <t>Колич. в
бухте, м.</t>
  </si>
  <si>
    <t xml:space="preserve"> розница,
руб/м</t>
  </si>
  <si>
    <t xml:space="preserve"> опт,
руб/м</t>
  </si>
  <si>
    <t>Труба гофрированная, ПВХ цвет серый,
 без зонда, наружный Ø16 мм</t>
  </si>
  <si>
    <t>м</t>
  </si>
  <si>
    <t>Труба гофрированная, ПВХ цвет серый,
 без зонда, наружный Ø20 мм</t>
  </si>
  <si>
    <t>Труба гофрированная, ПВХ цвет серый,
 без зонда, наружный Ø25 мм</t>
  </si>
  <si>
    <t>Труба гофрированная, ПВХ цвет серый,
 без зонда, наружный Ø32 мм</t>
  </si>
  <si>
    <t>Труба гофрированная, ПВХ цвет серый,
 без зонда, наружный Ø40 мм</t>
  </si>
  <si>
    <t>Труба гофрированная, ПВХ цвет серый,
 без зонда, наружный Ø50 мм</t>
  </si>
  <si>
    <t>Труба гофрированная, ПВХ цвет серый,
с зондом, наружный Ø16 мм</t>
  </si>
  <si>
    <t>Труба гофрированная, ПВХ цвет серый,
 с зондом, наружный Ø20 мм</t>
  </si>
  <si>
    <t>Труба гофрированная, ПВХ цвет серый,
с зондом, наружный Ø25 мм</t>
  </si>
  <si>
    <t>Труба гофрированная, ПВХ цвет серый,
с зондом, наружный Ø32 мм</t>
  </si>
  <si>
    <t>Труба гофрированная, ПВХ цвет серый,
с зондом, наружный Ø40 мм</t>
  </si>
  <si>
    <t>Труба гофрированная, ПВХ цвет серый,
с зондом, наружный Ø50 мм</t>
  </si>
  <si>
    <t>Труба гофрированная, ПВХ цвет серый,
 с зондом, наружный Ø16 мм</t>
  </si>
  <si>
    <t>Труба гофрированная, ПВХ цвет серый,
 с зондом, наружный Ø25 мм</t>
  </si>
  <si>
    <t>Труба гофрированная, ПВХ цвет серый,
 с зондом, наружный Ø32 мм</t>
  </si>
  <si>
    <t>Упаковка, шт.</t>
  </si>
  <si>
    <t>Размер</t>
  </si>
  <si>
    <t>Вид</t>
  </si>
  <si>
    <t>Ед.</t>
  </si>
  <si>
    <t>Клипса монтажная для труб Ø16мм</t>
  </si>
  <si>
    <t>шт.</t>
  </si>
  <si>
    <t>Клипса монтажная для труб Ø20мм</t>
  </si>
  <si>
    <t>Клипса монтажная для труб Ø25мм</t>
  </si>
  <si>
    <t>Клипса монтажная для труб Ø32мм</t>
  </si>
  <si>
    <t>Труба гофрированная из ПНД, ПВД.</t>
  </si>
  <si>
    <t>Труба ПНД гофрир., без зонда Ø16 мм</t>
  </si>
  <si>
    <t>Труба ПНД гофрир., без зонда Ø20 мм</t>
  </si>
  <si>
    <t>Труба ПНД гофрир., без зонда Ø25 мм</t>
  </si>
  <si>
    <t>Труба ПНД гофрир., без зонда Ø32 мм</t>
  </si>
  <si>
    <t>Труба ПНД гофрир., без зонда Ø40 мм</t>
  </si>
  <si>
    <t>Труба ПНД гофрир., без зонда Ø50 мм</t>
  </si>
  <si>
    <t>Труба ПНД гофрир., c зондом Ø16 мм</t>
  </si>
  <si>
    <t>Труба ПНД гофрир., c зондом Ø20 мм</t>
  </si>
  <si>
    <t>Труба ПНД гофрир., с зондом Ø25 мм</t>
  </si>
  <si>
    <t>Труба ПНД гофрир., с зондом Ø32 мм</t>
  </si>
  <si>
    <t>Труба ПНД гофрир., с зондом Ø40 мм</t>
  </si>
  <si>
    <t>Труба ПНД гофрир., с зондом Ø50 мм</t>
  </si>
  <si>
    <t>Труба ПНД гофрир. красная Ø16 мм</t>
  </si>
  <si>
    <t>Труба ПНД гофрир. красная Ø20 мм</t>
  </si>
  <si>
    <t>Труба ПНД гофрир. красная Ø25 мм</t>
  </si>
  <si>
    <t>Труба ПНД гофрир. красная Ø32 мм</t>
  </si>
  <si>
    <t>Труба ПНД гофрир. красная Ø40 мм</t>
  </si>
  <si>
    <t>Труба ПНД гофрир. красная Ø50 мм</t>
  </si>
  <si>
    <t>Труба ПНД гофрир. синяя Ø16 мм</t>
  </si>
  <si>
    <t>Труба ПНД гофрир. синяя Ø20 мм</t>
  </si>
  <si>
    <t>Труба ПНД гофрир. синяя Ø25 мм</t>
  </si>
  <si>
    <t>Труба ПНД гофрир. синяя Ø32 мм</t>
  </si>
  <si>
    <t>Труба ПНД гофрир. синяя Ø40 мм</t>
  </si>
  <si>
    <t>Труба ПНД гофрир. синяя Ø50 мм</t>
  </si>
  <si>
    <t>Трубы защитные двустенные ПНД/ПВД (полиэтилен низкого/высокого давления)</t>
  </si>
  <si>
    <t xml:space="preserve">труба защитная двустенная ПНД/ПВД, черная D63мм   </t>
  </si>
  <si>
    <t xml:space="preserve">труба защитная двустенная ПНД/ПВД, черная D110мм   </t>
  </si>
  <si>
    <t xml:space="preserve">труба защитная двустенная ПНД/ПВД, черная D160мм   </t>
  </si>
  <si>
    <t xml:space="preserve">труба защитная двустенная ПНД/ПВД, черная D200мм   </t>
  </si>
  <si>
    <r>
      <t xml:space="preserve">труба защитная двустенная ПНД/ПВД, </t>
    </r>
    <r>
      <rPr>
        <i/>
        <sz val="9"/>
        <rFont val="Arial"/>
        <family val="2"/>
      </rPr>
      <t>красная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63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</si>
  <si>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красная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110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</si>
  <si>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красная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160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</si>
  <si>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красная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200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</si>
  <si>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 xml:space="preserve">синяя 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63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</si>
  <si>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синяя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63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</si>
  <si>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синяя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110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</si>
  <si>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синяя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160</t>
    </r>
    <r>
      <rPr>
        <sz val="9"/>
        <rFont val="Arial"/>
        <family val="2"/>
      </rPr>
      <t xml:space="preserve">мм   </t>
    </r>
  </si>
  <si>
    <r>
      <t xml:space="preserve">труба защитная двустенная ПНД/ПВД, </t>
    </r>
    <r>
      <rPr>
        <i/>
        <sz val="9"/>
        <rFont val="Arial"/>
        <family val="2"/>
      </rPr>
      <t>синяя</t>
    </r>
    <r>
      <rPr>
        <sz val="9"/>
        <rFont val="Arial"/>
        <family val="2"/>
      </rPr>
      <t xml:space="preserve"> D</t>
    </r>
    <r>
      <rPr>
        <i/>
        <sz val="9"/>
        <rFont val="Arial"/>
        <family val="2"/>
      </rPr>
      <t>200</t>
    </r>
    <r>
      <rPr>
        <sz val="9"/>
        <rFont val="Arial"/>
        <family val="2"/>
      </rPr>
      <t xml:space="preserve">мм   </t>
    </r>
  </si>
  <si>
    <t>Наружн. диам. (d), мм</t>
  </si>
  <si>
    <t>Внутр.  диам. (d), мм</t>
  </si>
  <si>
    <t>за штуку (6м)</t>
  </si>
  <si>
    <t>Муфта соединительная</t>
  </si>
  <si>
    <t>Кольцо уплотнительное</t>
  </si>
  <si>
    <t>Цена, руб/шт.</t>
  </si>
  <si>
    <t>-</t>
  </si>
  <si>
    <t>Трубы  для наружной канализации</t>
  </si>
  <si>
    <t>Трубы для наружной канализации  SN8</t>
  </si>
  <si>
    <t>Канализационные гофрированные двустенные трубы с раструбом. Наружная поверхность - кирпичного цвета, внутренняя гладкая поверхность - белая. Кольцевая жесткость 8 kH/м2. Цены указаны с НДС за трубу 6 п.м. с раструбом и уплотнительным кольцом.</t>
  </si>
  <si>
    <t>скидка ,%</t>
  </si>
  <si>
    <t>скидка,%</t>
  </si>
  <si>
    <t xml:space="preserve"> розница
руб/м</t>
  </si>
  <si>
    <t xml:space="preserve"> опт, руб/м</t>
  </si>
  <si>
    <t xml:space="preserve"> розница, руб/м</t>
  </si>
  <si>
    <t>СКИДКА, %</t>
  </si>
  <si>
    <t>Прайсовая цена за шт., руб. (НДС 18%)</t>
  </si>
  <si>
    <r>
      <t>Труба с раструбом COREX-PP-OD-</t>
    </r>
    <r>
      <rPr>
        <b/>
        <sz val="11"/>
        <color indexed="8"/>
        <rFont val="Calibri"/>
        <family val="2"/>
      </rPr>
      <t>160</t>
    </r>
    <r>
      <rPr>
        <sz val="11"/>
        <color indexed="8"/>
        <rFont val="Calibri"/>
        <family val="2"/>
      </rPr>
      <t>/140 L=6105мм SN-8</t>
    </r>
  </si>
  <si>
    <r>
      <t>Труба с раструбом COREX-PP-OD-</t>
    </r>
    <r>
      <rPr>
        <b/>
        <sz val="11"/>
        <color indexed="8"/>
        <rFont val="Calibri"/>
        <family val="2"/>
      </rPr>
      <t>160</t>
    </r>
    <r>
      <rPr>
        <sz val="11"/>
        <color indexed="8"/>
        <rFont val="Calibri"/>
        <family val="2"/>
      </rPr>
      <t>/140 L=6105мм SN-16</t>
    </r>
  </si>
  <si>
    <r>
      <t>Труба с раструбом COREX-PP-ID-225/</t>
    </r>
    <r>
      <rPr>
        <b/>
        <sz val="11"/>
        <color indexed="8"/>
        <rFont val="Calibri"/>
        <family val="2"/>
      </rPr>
      <t>200</t>
    </r>
    <r>
      <rPr>
        <sz val="11"/>
        <color indexed="8"/>
        <rFont val="Calibri"/>
        <family val="2"/>
      </rPr>
      <t xml:space="preserve"> L=6045мм SN-8</t>
    </r>
  </si>
  <si>
    <r>
      <t>Труба с раструбом COREX-PP-ID-225/</t>
    </r>
    <r>
      <rPr>
        <b/>
        <sz val="11"/>
        <color indexed="8"/>
        <rFont val="Calibri"/>
        <family val="2"/>
      </rPr>
      <t>200</t>
    </r>
    <r>
      <rPr>
        <sz val="11"/>
        <color indexed="8"/>
        <rFont val="Calibri"/>
        <family val="2"/>
      </rPr>
      <t xml:space="preserve"> L=6045мм SN-16</t>
    </r>
  </si>
  <si>
    <r>
      <t>Труба с раструбом COREX-PP-ID-282/</t>
    </r>
    <r>
      <rPr>
        <b/>
        <sz val="11"/>
        <color indexed="8"/>
        <rFont val="Calibri"/>
        <family val="2"/>
      </rPr>
      <t>250</t>
    </r>
    <r>
      <rPr>
        <sz val="11"/>
        <color indexed="8"/>
        <rFont val="Calibri"/>
        <family val="2"/>
      </rPr>
      <t xml:space="preserve"> L=6015мм SN-8</t>
    </r>
  </si>
  <si>
    <r>
      <t>Труба с раструбом COREX-PP-ID-282/</t>
    </r>
    <r>
      <rPr>
        <b/>
        <sz val="11"/>
        <color indexed="8"/>
        <rFont val="Calibri"/>
        <family val="2"/>
      </rPr>
      <t>250</t>
    </r>
    <r>
      <rPr>
        <sz val="11"/>
        <color indexed="8"/>
        <rFont val="Calibri"/>
        <family val="2"/>
      </rPr>
      <t xml:space="preserve"> L=6015мм SN-16</t>
    </r>
  </si>
  <si>
    <r>
      <t>Труба с раструбом COREX-PP-ID-339/</t>
    </r>
    <r>
      <rPr>
        <b/>
        <sz val="11"/>
        <color indexed="8"/>
        <rFont val="Calibri"/>
        <family val="2"/>
      </rPr>
      <t>300</t>
    </r>
    <r>
      <rPr>
        <sz val="11"/>
        <color indexed="8"/>
        <rFont val="Calibri"/>
        <family val="2"/>
      </rPr>
      <t xml:space="preserve"> L=5970мм SN-8</t>
    </r>
  </si>
  <si>
    <r>
      <t>Труба с раструбом COREX-PP-ID-339/</t>
    </r>
    <r>
      <rPr>
        <b/>
        <sz val="11"/>
        <color indexed="8"/>
        <rFont val="Calibri"/>
        <family val="2"/>
      </rPr>
      <t>300</t>
    </r>
    <r>
      <rPr>
        <sz val="11"/>
        <color indexed="8"/>
        <rFont val="Calibri"/>
        <family val="2"/>
      </rPr>
      <t xml:space="preserve"> L=5970мм SN-16</t>
    </r>
  </si>
  <si>
    <r>
      <t>Труба с раструбом COREX-PP-ID-455/</t>
    </r>
    <r>
      <rPr>
        <b/>
        <sz val="11"/>
        <color indexed="8"/>
        <rFont val="Calibri"/>
        <family val="2"/>
      </rPr>
      <t>400</t>
    </r>
    <r>
      <rPr>
        <sz val="11"/>
        <color indexed="8"/>
        <rFont val="Calibri"/>
        <family val="2"/>
      </rPr>
      <t xml:space="preserve"> L=5880мм SN-8</t>
    </r>
  </si>
  <si>
    <r>
      <t>Труба с раструбом COREX-PP-ID-455/</t>
    </r>
    <r>
      <rPr>
        <b/>
        <sz val="11"/>
        <color indexed="8"/>
        <rFont val="Calibri"/>
        <family val="2"/>
      </rPr>
      <t>400</t>
    </r>
    <r>
      <rPr>
        <sz val="11"/>
        <color indexed="8"/>
        <rFont val="Calibri"/>
        <family val="2"/>
      </rPr>
      <t xml:space="preserve"> L=5880мм SN-16</t>
    </r>
  </si>
  <si>
    <r>
      <t>Труба с раструбом COREX-PP-ID-567/</t>
    </r>
    <r>
      <rPr>
        <b/>
        <sz val="11"/>
        <color indexed="8"/>
        <rFont val="Calibri"/>
        <family val="2"/>
      </rPr>
      <t>500</t>
    </r>
    <r>
      <rPr>
        <sz val="11"/>
        <color indexed="8"/>
        <rFont val="Calibri"/>
        <family val="2"/>
      </rPr>
      <t xml:space="preserve"> L=5885мм SN-8</t>
    </r>
  </si>
  <si>
    <r>
      <t>Труба с раструбом COREX-PP-ID-567/</t>
    </r>
    <r>
      <rPr>
        <b/>
        <sz val="11"/>
        <color indexed="8"/>
        <rFont val="Calibri"/>
        <family val="2"/>
      </rPr>
      <t>500</t>
    </r>
    <r>
      <rPr>
        <sz val="11"/>
        <color indexed="8"/>
        <rFont val="Calibri"/>
        <family val="2"/>
      </rPr>
      <t xml:space="preserve"> L=5885мм SN-16</t>
    </r>
  </si>
  <si>
    <r>
      <t>Труба с раструбом COREX-PP-ID-680/</t>
    </r>
    <r>
      <rPr>
        <b/>
        <sz val="11"/>
        <color indexed="8"/>
        <rFont val="Calibri"/>
        <family val="2"/>
      </rPr>
      <t>600</t>
    </r>
    <r>
      <rPr>
        <sz val="11"/>
        <color indexed="8"/>
        <rFont val="Calibri"/>
        <family val="2"/>
      </rPr>
      <t xml:space="preserve"> L=5810мм SN-8</t>
    </r>
  </si>
  <si>
    <r>
      <t>Труба с раструбом COREX-PP-ID-680/</t>
    </r>
    <r>
      <rPr>
        <b/>
        <sz val="11"/>
        <color indexed="8"/>
        <rFont val="Calibri"/>
        <family val="2"/>
      </rPr>
      <t>600</t>
    </r>
    <r>
      <rPr>
        <sz val="11"/>
        <color indexed="8"/>
        <rFont val="Calibri"/>
        <family val="2"/>
      </rPr>
      <t xml:space="preserve"> L=5810мм SN-16</t>
    </r>
  </si>
  <si>
    <r>
      <t>Труба с раструбом InCor PP-DN</t>
    </r>
    <r>
      <rPr>
        <b/>
        <sz val="11"/>
        <color indexed="8"/>
        <rFont val="Calibri"/>
        <family val="2"/>
      </rPr>
      <t>800</t>
    </r>
    <r>
      <rPr>
        <sz val="11"/>
        <color indexed="8"/>
        <rFont val="Calibri"/>
        <family val="2"/>
      </rPr>
      <t xml:space="preserve"> L=5750мм SN-8</t>
    </r>
  </si>
  <si>
    <r>
      <t>Труба с раструбом InCor PP-DN</t>
    </r>
    <r>
      <rPr>
        <b/>
        <sz val="11"/>
        <color indexed="8"/>
        <rFont val="Calibri"/>
        <family val="2"/>
      </rPr>
      <t>1000</t>
    </r>
    <r>
      <rPr>
        <sz val="11"/>
        <color indexed="8"/>
        <rFont val="Calibri"/>
        <family val="2"/>
      </rPr>
      <t xml:space="preserve"> SN-8</t>
    </r>
  </si>
  <si>
    <t>COREX - PP, Двухслойные гофрированные трубы из полипропилена</t>
  </si>
  <si>
    <t>прайс лист от 27.01.15</t>
  </si>
  <si>
    <t>ОСУЩЕСТВЛЯЕМ МОНТАЖНЫЕ, ОБЩЕСТРОИТЕЛЬНЫЕ и КРОВЕЛЬНЫЕ РАБОТЫ!</t>
  </si>
  <si>
    <t>ГАРАНТИИ НА МАТЕРИАЛЫ И РАБОТЫ!</t>
  </si>
  <si>
    <t>СКИДКИ ПОСТОЯННЫМ КЛИЕНТАМ!</t>
  </si>
  <si>
    <t>www.trubi24.ru</t>
  </si>
  <si>
    <t>тел./факс: +7 (495) 961-02-48</t>
  </si>
  <si>
    <t>Диаметр трубы (стенка), мм</t>
  </si>
  <si>
    <t xml:space="preserve">Цена за п/м с НДС </t>
  </si>
  <si>
    <t>Исполнение</t>
  </si>
  <si>
    <t>16т (2,0)        SDR 11</t>
  </si>
  <si>
    <t>бухты 200-500м</t>
  </si>
  <si>
    <t>20т (2,0)        SDR 11</t>
  </si>
  <si>
    <t>бухты 200м</t>
  </si>
  <si>
    <t>25с (2,0)        SDR11</t>
  </si>
  <si>
    <t>32с (2,0)        SDR 17</t>
  </si>
  <si>
    <t>40с (2,3)        SDR 17</t>
  </si>
  <si>
    <t>40т (3,7)        SDR 11</t>
  </si>
  <si>
    <t>50с (2,9)        SDR 17</t>
  </si>
  <si>
    <t>бухты 100м</t>
  </si>
  <si>
    <t>50т (4,6)        SDR 11</t>
  </si>
  <si>
    <t>63с (3,6)        SDR 17</t>
  </si>
  <si>
    <t>63т (5,8)        SDR 11</t>
  </si>
  <si>
    <t>75сл (2,9)      SDR 26</t>
  </si>
  <si>
    <t>отрезки 12м</t>
  </si>
  <si>
    <t>75с (4,3)        SDR 17</t>
  </si>
  <si>
    <t>75т (6,8)        SDR 11</t>
  </si>
  <si>
    <t>90сл (3,5)      SDR 26</t>
  </si>
  <si>
    <t>90с (5,1)        SDR 17</t>
  </si>
  <si>
    <t>90т (8,2)        SDR 11</t>
  </si>
  <si>
    <t>110сл (4,2)    SDR 26</t>
  </si>
  <si>
    <t>110с (6,3)      SDR 17</t>
  </si>
  <si>
    <t>110ст (8,1)       SDR 13,6</t>
  </si>
  <si>
    <t>110т (10,0)    SDR 11</t>
  </si>
  <si>
    <t>125cл (4,8)    SDR 26</t>
  </si>
  <si>
    <t>125c (7,1)      SDR 17</t>
  </si>
  <si>
    <t>125т (11,4)    SDR 11</t>
  </si>
  <si>
    <t>160сл (6,2)    SDR 26</t>
  </si>
  <si>
    <t>160 (7,7)        SDR 21</t>
  </si>
  <si>
    <t>160с (9,1)      SDR 17</t>
  </si>
  <si>
    <t>160ст(11,8)      SDR 13,6</t>
  </si>
  <si>
    <t>160т (14,6)    SDR 11</t>
  </si>
  <si>
    <t>200сл (7,7)   SDR 26</t>
  </si>
  <si>
    <t>200с (11,9)   SDR 17</t>
  </si>
  <si>
    <t>200т (18,2)   SDR 11</t>
  </si>
  <si>
    <t>225сл (8,6)    SDR 26</t>
  </si>
  <si>
    <t>225с (12,8)    SDR 17</t>
  </si>
  <si>
    <t>225т (20,5)    SDR 11</t>
  </si>
  <si>
    <t>250сл (9,6)    SDR 26</t>
  </si>
  <si>
    <t>250с (14,8)    SDR 17</t>
  </si>
  <si>
    <t>250т (22,7)    SDR 11</t>
  </si>
  <si>
    <t>Муфта соединительная с уплотнительными кольцами</t>
  </si>
  <si>
    <t>Диаметр муфты</t>
  </si>
  <si>
    <t xml:space="preserve">Цена за шт. с НДС </t>
  </si>
  <si>
    <t>Заглушки на трубы</t>
  </si>
  <si>
    <t>Назначение: канализация наружная</t>
  </si>
  <si>
    <t>Полиэтилен ПЭ, гофрированные двухслойные, внешний слой черный, внутренний слой - белый гладкий, диаметр 110-1200мм</t>
  </si>
  <si>
    <t>Системы - безнапорные, соединение раструбное с резиновым кольцом, муфтовое</t>
  </si>
  <si>
    <t>Двухслойные профилированные трубы Korsis для безнапорных трубопроводов (ТУ 2248-001-73011750-2005)</t>
  </si>
  <si>
    <t>Наружный диаметр, мм</t>
  </si>
  <si>
    <t>Стоимость 1 п.м., руб,  с НДС</t>
  </si>
  <si>
    <t xml:space="preserve"> </t>
  </si>
  <si>
    <t>SN 6</t>
  </si>
  <si>
    <t>SN 8</t>
  </si>
  <si>
    <t>160 PR2</t>
  </si>
  <si>
    <t>Двухслойные профилированные трубы Korsis (отрезки по 6 и 12м), стоимость за 1 м.п. для труб С ПРИВАРЕННЫМ РАСТРУБОМ</t>
  </si>
  <si>
    <t>Отрезки по 6  м</t>
  </si>
  <si>
    <t>Отрезки по 12 м</t>
  </si>
  <si>
    <t>2  214,62</t>
  </si>
  <si>
    <t>Фасонные детали для систем КОРСИС</t>
  </si>
  <si>
    <t>Номинальный наружный диаметр  трубы, мм</t>
  </si>
  <si>
    <t>Муфты для труб КОРСИС</t>
  </si>
  <si>
    <t>Уплотнительные каучуковые  кольца</t>
  </si>
  <si>
    <t>используются с 2-мя уплотнительными кольцами</t>
  </si>
  <si>
    <t>для уплотнения раструба или муфты, уст. в паз рифления трубы</t>
  </si>
  <si>
    <t>Стоимость,  руб. с НДС</t>
  </si>
  <si>
    <t>Стоимость, руб. с НДС</t>
  </si>
  <si>
    <t>Диаметр, мм</t>
  </si>
  <si>
    <t>Отводы  90º</t>
  </si>
  <si>
    <t>Отводы  45º</t>
  </si>
  <si>
    <t>Тройники 90º</t>
  </si>
  <si>
    <t>Тройники 45º</t>
  </si>
  <si>
    <t>Переходы</t>
  </si>
  <si>
    <t>на трубу ПВХ</t>
  </si>
  <si>
    <t>Заглушки сварные</t>
  </si>
  <si>
    <t>Отводы</t>
  </si>
  <si>
    <t>Тройники сварные</t>
  </si>
  <si>
    <t>0-45º</t>
  </si>
  <si>
    <t>60-90º</t>
  </si>
  <si>
    <t>45º</t>
  </si>
  <si>
    <t>90º</t>
  </si>
  <si>
    <t>Диаметр</t>
  </si>
  <si>
    <t>1  377,00</t>
  </si>
  <si>
    <t>2  150,00</t>
  </si>
  <si>
    <t>Переходы эксцентрические с одного диаметра труб КОРСИС на другой</t>
  </si>
  <si>
    <t>Д, мм</t>
  </si>
  <si>
    <t>Цена,  р.</t>
  </si>
  <si>
    <t>Д,  мм</t>
  </si>
  <si>
    <t>160х110</t>
  </si>
  <si>
    <t>315х250</t>
  </si>
  <si>
    <t>500х400</t>
  </si>
  <si>
    <t>200х110</t>
  </si>
  <si>
    <t>400х160</t>
  </si>
  <si>
    <t>630х200</t>
  </si>
  <si>
    <t>200х160</t>
  </si>
  <si>
    <t>400х200</t>
  </si>
  <si>
    <t>630х315</t>
  </si>
  <si>
    <t>250х110</t>
  </si>
  <si>
    <t>400х315</t>
  </si>
  <si>
    <t>630х500</t>
  </si>
  <si>
    <t>250х200</t>
  </si>
  <si>
    <t>500х160</t>
  </si>
  <si>
    <t>800х400</t>
  </si>
  <si>
    <t>315х160</t>
  </si>
  <si>
    <t>500х250</t>
  </si>
  <si>
    <t>800х630</t>
  </si>
  <si>
    <t>Полипропилен ПП, гофрированные двухслойные, внешний слой кирпичный, внутренний белый гладкий</t>
  </si>
  <si>
    <t>Безнапорные системы, соединение расрубное с резиновым кольцом, раструб приварной</t>
  </si>
  <si>
    <t>Гофрированные двухслойные, внешний слой кирпичный, внутренний белый гладкий</t>
  </si>
  <si>
    <t>ТРУБА  ГОФРИРОВАННАЯ</t>
  </si>
  <si>
    <t>Наружн. д., мм</t>
  </si>
  <si>
    <t>Внутр. д., мм</t>
  </si>
  <si>
    <t>Цена в рублях с НДС</t>
  </si>
  <si>
    <t>за штуку (6м), руб</t>
  </si>
  <si>
    <t>за метр, руб</t>
  </si>
  <si>
    <t>Каждая труба укомплектована уплотнительным кольцом</t>
  </si>
  <si>
    <t>Уплотнительное кольцо</t>
  </si>
  <si>
    <t>Наружн. диам., мм</t>
  </si>
  <si>
    <t>Цена в рублях с НДС за штуку</t>
  </si>
  <si>
    <t>ВТУЛКА для прохода через Ж/Б колодец</t>
  </si>
  <si>
    <t>Надвижная муфта</t>
  </si>
  <si>
    <t>  894,00р.</t>
  </si>
  <si>
    <t>Цена действительны с 27.01.2015 г.</t>
  </si>
  <si>
    <t>Труба гофрированная электротехническая из ПВХ(поливинилхлорид),
самозатухающая композиция(IP 55), цвет серый RAL 7036</t>
  </si>
  <si>
    <t>Трубы  для наружной канализации - Полиэтиленовые трубы Корсис (Korsis)</t>
  </si>
  <si>
    <t>Трубы  для наружной канализации - Полиэтиленовые трубы Прагма (Pragma) из ПП</t>
  </si>
  <si>
    <t xml:space="preserve">Водопроводные Трубы ПНД (ПЭ80)  </t>
  </si>
  <si>
    <t>Цена действительны с 20.01.2015 г.</t>
  </si>
  <si>
    <t>Трубы дренажные без перфорации и с перфорацией (Россия)</t>
  </si>
  <si>
    <t>Ед. изм.</t>
  </si>
  <si>
    <t>Упаковка, м.</t>
  </si>
  <si>
    <t>Цена за метр с НДС, руб</t>
  </si>
  <si>
    <t>труба дренажная ПНД d63 без перфорации, без фильтра</t>
  </si>
  <si>
    <t>труба дренажная ПНД d110 без перфорации, без фильтра</t>
  </si>
  <si>
    <t>труба дренажная ПНД d160 без перфорации, без фильтра</t>
  </si>
  <si>
    <t>труба дренажная ПНД d200 без перфорации, без фильтра</t>
  </si>
  <si>
    <t>Труба дренажная двухслойная с перфорацией</t>
  </si>
  <si>
    <t>труба дренажная двухслойная ПНД d 110 с перфорацией, в фильтре</t>
  </si>
  <si>
    <t>труба дренажная двухслойная ПНД d 110 с перфорацией, без фильтра</t>
  </si>
  <si>
    <t>труба дренажная двухслойная ПНД d 90 с перфорацией, в фильтре</t>
  </si>
  <si>
    <t>труба дренажная двухслойная ПНД d 160 с перфорацией, без фильтра</t>
  </si>
  <si>
    <t>труба дренажная двухслойная ПНД d 160 с перфорацией, в фильтре</t>
  </si>
  <si>
    <t>труба дренажная двухслойная ПНД d 200 с перфорацией, без фильтра</t>
  </si>
  <si>
    <t>труба дренажная двухслойная ПНД d 200 с перфорацией, в фильтре</t>
  </si>
  <si>
    <t>Труба дренажная одностенная с перфорацией без фильтра</t>
  </si>
  <si>
    <t>труба дренажная ПНД d63 с перфорацией, без фильтра</t>
  </si>
  <si>
    <t>труба дренажная ПНД d110 с перфорацией, без фильтра</t>
  </si>
  <si>
    <t>труба дренажная ПНД d160 с перфорацией, без фильтра</t>
  </si>
  <si>
    <t>труба дренажная ПНД d200 с перфорацией, без фильтра</t>
  </si>
  <si>
    <t>Труба дренажная одностенная с перфорацией в фильтре</t>
  </si>
  <si>
    <t>труба дренажная ПНД d63 с перфорацией, в фильтре</t>
  </si>
  <si>
    <t>труба дренажная ПНД d90 с перфорацией, в фильтре</t>
  </si>
  <si>
    <t>труба дренажная ПНД d110 с перфорацией, в фильтре</t>
  </si>
  <si>
    <t>труба дренажная ПНД d160 с перфорацией, в фильтре</t>
  </si>
  <si>
    <t>труба дренажная ПНД d200 с перфорацией, в фильтре</t>
  </si>
  <si>
    <t>№</t>
  </si>
  <si>
    <t>Наименование продукции</t>
  </si>
  <si>
    <t>цена с НДС руб.</t>
  </si>
  <si>
    <t>Кольцо колодезное ( КС кольцо стеновое )</t>
  </si>
  <si>
    <t>КС 20-9</t>
  </si>
  <si>
    <t>КС 20-6</t>
  </si>
  <si>
    <t>КС 15-9</t>
  </si>
  <si>
    <t>КС 15-6</t>
  </si>
  <si>
    <t>КС 12- 10</t>
  </si>
  <si>
    <t>КС 10-9</t>
  </si>
  <si>
    <t>КС 10-6</t>
  </si>
  <si>
    <t>КС 10-3</t>
  </si>
  <si>
    <t>КС 8-9</t>
  </si>
  <si>
    <t>КС 7-10</t>
  </si>
  <si>
    <t>КС 7-9</t>
  </si>
  <si>
    <t>КС 7-5</t>
  </si>
  <si>
    <t>КС 7-3</t>
  </si>
  <si>
    <t>КС 7-1,5</t>
  </si>
  <si>
    <t>КС 7-1</t>
  </si>
  <si>
    <t>Кольцо колодезное с четвертью</t>
  </si>
  <si>
    <t>КС 10-9ч</t>
  </si>
  <si>
    <t>КС 10-6ч</t>
  </si>
  <si>
    <t>КС 10-5ч</t>
  </si>
  <si>
    <t>КС 10-3ч</t>
  </si>
  <si>
    <t>Кольцо с дном</t>
  </si>
  <si>
    <t>КЦД 20-9</t>
  </si>
  <si>
    <t>КЦД 15-9</t>
  </si>
  <si>
    <t>КЦД 10-9</t>
  </si>
  <si>
    <t>КЦД 7-9</t>
  </si>
  <si>
    <t>Кольцо с крышкой</t>
  </si>
  <si>
    <t>КЦП 20-9</t>
  </si>
  <si>
    <t>КЦП 15-9</t>
  </si>
  <si>
    <t>КЦП 10-9</t>
  </si>
  <si>
    <t>Люки колодезные</t>
  </si>
  <si>
    <t>Тяжелый люк тип "Т"</t>
  </si>
  <si>
    <t>Люк чугун.тратуарн.Л/Л</t>
  </si>
  <si>
    <t>Ливнев.люк круглый Д/К</t>
  </si>
  <si>
    <t>Ливнев.люк прямоуг.Д/Б</t>
  </si>
  <si>
    <t>Днища колец ( ПН плита низа)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</si>
  <si>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</si>
  <si>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</si>
  <si>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</si>
  <si>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</si>
  <si>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</si>
  <si>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</si>
  <si>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</si>
  <si>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ПН 7-1</t>
  </si>
  <si>
    <t>Крышки колец (ПП плита перекрытия)</t>
  </si>
  <si>
    <t>ПП 20-2</t>
  </si>
  <si>
    <t>ПП 15-1</t>
  </si>
  <si>
    <t>ПП 15-2</t>
  </si>
  <si>
    <t>ПП 12-1</t>
  </si>
  <si>
    <t>ПП 12-2</t>
  </si>
  <si>
    <t>ПП 10-1</t>
  </si>
  <si>
    <t>ПП 10-2</t>
  </si>
  <si>
    <t>Кольцо опорное</t>
  </si>
  <si>
    <t>КО-2</t>
  </si>
  <si>
    <t>КО-6</t>
  </si>
  <si>
    <t>Цены на ЖБИ-Колодцы и кольца</t>
  </si>
  <si>
    <t>Номенклатура</t>
  </si>
  <si>
    <t>Цена, руб.</t>
  </si>
  <si>
    <t>Цена</t>
  </si>
  <si>
    <t>Геосинтетические материалы</t>
  </si>
  <si>
    <t xml:space="preserve">               Полотно Нетканое Иглопробивное "Геотекс"</t>
  </si>
  <si>
    <t>Геотекс 150 г/м2, ширина 2,15 намотка 130 м пог., рул. 279,5м2</t>
  </si>
  <si>
    <t>18.66</t>
  </si>
  <si>
    <t>кв.м.</t>
  </si>
  <si>
    <t>Геотекс 150 г/м2, ширина 4,3 м, намотка 130 м пог., рул. 559 м2</t>
  </si>
  <si>
    <t>Геотекс 200 г/м2, ширина 2.15 м, намотка 110 м пог., рул. 236,5 м2</t>
  </si>
  <si>
    <t>Геотекс 200 г/м2, ширина 4,3 м, намотка 110 м пог., рул. 473 м2</t>
  </si>
  <si>
    <t>Геотекс 250 г/м2, ширина 2,15 м, намотка 90 м пог., рул. 193,5 м2</t>
  </si>
  <si>
    <t>Геотекс 250 г/м2, ширина 4,3 м, намотка 100 м пог., рул. 430 м2</t>
  </si>
  <si>
    <t>Геотекс 300 г/м2, ширина 2,15 м, намотка 70 м пог., рул. 150,5 м2</t>
  </si>
  <si>
    <t>Геотекс 300 г/м2, ширина 4,3 м, намотка 70 м пог., рул. 301 м2</t>
  </si>
  <si>
    <t>Геотекс 350 г/м2, ширина 2,15 м, намотка 65 м.пог. рул. 139,75 м2</t>
  </si>
  <si>
    <t>Геотекс 350 г/м2, ширина 4,3 м, намотка 65 м пог., рул. 279,5 м2</t>
  </si>
  <si>
    <t>Геотекс 400 г/м2 ширина 2,15 м, намотка 55 м. пог. Рул. 118,25 м2</t>
  </si>
  <si>
    <t>Геотекс 400 г/м2 ширина 4,3 м, намотка 55 м. пог. Рул. 236,5 м2</t>
  </si>
  <si>
    <t>Геотекс 450 г/м2, ширина 2,15 м, намотка 50м. пог. рул 107,5 м2</t>
  </si>
  <si>
    <t>Геотекс 450г/м2, ширина 4,3м, намотка 55 м пог., рул.236,5 м2</t>
  </si>
  <si>
    <t>Геотекс 500 г/м2, ширина 2,15 м, наматка 45 м. пог. рул. 96,75м2</t>
  </si>
  <si>
    <t>Геотекс 500 г/м2, ширина 4,3 м, намотка 45м. Пог.  193,5 м2/рол.</t>
  </si>
  <si>
    <t xml:space="preserve">               Объемная георешетка</t>
  </si>
  <si>
    <t>Объемная георешетка  50/300_1030_1,35 в модуле 14,78 м2</t>
  </si>
  <si>
    <t>Объемная георешетка 75/300_1030_1,35 в модуле 14,78 м2</t>
  </si>
  <si>
    <t>Объемная георешетка 100/300_1030_1,35 в модуле 14,78 м2</t>
  </si>
  <si>
    <t>Объемная георешетка 150/300_1030_1,35 в модуле 14,78 м2</t>
  </si>
  <si>
    <t>Объемная георешетка 200/300_1030_1,35 в модуле 14,78 м2</t>
  </si>
  <si>
    <t>Объемная георешетка 50/300_1030_1,25 в модуле 19,82 м2</t>
  </si>
  <si>
    <t>Объемная георешетка  75/300_1030_1,25 в модуле 19,82 м2</t>
  </si>
  <si>
    <t>Объемная георешетка  100/300_1030_1,25 в модуле 19,82 м2</t>
  </si>
  <si>
    <t>Объемная георешетка  150/300_1030_1,25 в модуле 19,82 м2</t>
  </si>
  <si>
    <t>Объемная георешетка  200/300_1030_1,25 в модуле 19,82 м2</t>
  </si>
  <si>
    <t xml:space="preserve">               Плоские георешетки полипропилен "Апролат"</t>
  </si>
  <si>
    <t xml:space="preserve">Плоская решетка Д-20 </t>
  </si>
  <si>
    <t xml:space="preserve">Плоская решетка Д-30 </t>
  </si>
  <si>
    <t xml:space="preserve">Плоская решетка Д-40 </t>
  </si>
  <si>
    <t xml:space="preserve">               Геосетки (Хотелит, T-Grid)</t>
  </si>
  <si>
    <t>Геосетка для армирования асфальтобетона ГЕО СТ 50*50</t>
  </si>
  <si>
    <t>Геосетка для армирования асфальтобетона ГЕО СТ 100*100</t>
  </si>
  <si>
    <t>Полиэфирная геосетка для асфальтобетона с подложкой 30*30</t>
  </si>
  <si>
    <t>HaTelit Полиэфирная геосетка  , для асфальтобетона с подложкой 50*50/40</t>
  </si>
  <si>
    <t xml:space="preserve">HaTelit XP Полиэфирная геосетка , для асфальтобетона </t>
  </si>
  <si>
    <t>Полиэфирная геосетка для асфальтобетона с подложкой T-Grid 50*50/40</t>
  </si>
  <si>
    <t xml:space="preserve">                Геомембраны</t>
  </si>
  <si>
    <t>Геомембрана HDPE 1,0 мм (5*50)</t>
  </si>
  <si>
    <t>Геомембрана HDPE 1,5 мм (5*50)</t>
  </si>
  <si>
    <t>Геомембрана HDPE 2,0 мм (5*50)</t>
  </si>
  <si>
    <t>Геомембрана LDPE 1,0 мм (5*50)</t>
  </si>
  <si>
    <t>Геомембрана LDPE 1,5 мм (5*50)</t>
  </si>
  <si>
    <t>Геомембрана LDPE 2,0 мм (5*50)</t>
  </si>
  <si>
    <t xml:space="preserve">               Профилированные мембраны</t>
  </si>
  <si>
    <t>PLANTER - standard® 2,0*20м, (плотность 0,55 кг/кв.м)</t>
  </si>
  <si>
    <t>Тефонд 2,07*20 м</t>
  </si>
  <si>
    <t>Изостуд МС 2,0*20м</t>
  </si>
  <si>
    <t>Изостуд       2,0*20м</t>
  </si>
  <si>
    <t xml:space="preserve">                БИОМАТ</t>
  </si>
  <si>
    <t>Биомат ФБМ-СО "БТ-СО/100" 650 г/кв. м шир.155</t>
  </si>
  <si>
    <t xml:space="preserve">               ЭКОПАРКОВКА (Газонная решетка)</t>
  </si>
  <si>
    <t xml:space="preserve">Решетка газонная РГ-70.40.3,2 пластиковая зеленая </t>
  </si>
  <si>
    <t>Решетка газонная РГ-70.40.3,2 пластиковая черная</t>
  </si>
  <si>
    <t>Решетка газонная РГ-60.60.4 пластиковая зеленая</t>
  </si>
  <si>
    <t>Решетка газонная РГ-60.60.4 пластиковая черная</t>
  </si>
  <si>
    <t>Бордюр Б-300.8,5.4.5 пластиковый черный L3000</t>
  </si>
  <si>
    <t>Крепящий якорь КЯ-Б к бордюру Б-300.8,5.4.5</t>
  </si>
  <si>
    <t xml:space="preserve">               Бетонная газонная решетка</t>
  </si>
  <si>
    <t>Газонная решетка бетонная 600*400*10мм, цвет серый (1кв.м.= 4,16 шт.)</t>
  </si>
  <si>
    <t xml:space="preserve">               Габионы, Матрацы РЕНО</t>
  </si>
  <si>
    <t>Габион 1,5*1*0,5 Zn</t>
  </si>
  <si>
    <t>Габион 3*1*0,5 Zn</t>
  </si>
  <si>
    <t>Габион 1,5*1*1 Zn</t>
  </si>
  <si>
    <t>Габион 4*1*1 Zn</t>
  </si>
  <si>
    <t>Камень для габионов (бутовый комень, фракция 70-260 мм)</t>
  </si>
  <si>
    <t>т.</t>
  </si>
  <si>
    <t>Матрацы РЕНО 3*2*0,17</t>
  </si>
  <si>
    <t>Матрацы РЕНО 4*2*0,17</t>
  </si>
  <si>
    <t>Матрацы РЕНО 6*2*0,17</t>
  </si>
  <si>
    <t>Матрацы РЕНО 3*2*0,23</t>
  </si>
  <si>
    <t>Матрацы РЕНО 3*2*0,3</t>
  </si>
  <si>
    <t>Россия, Москва, 1-я Дубровская улица, 15с29</t>
  </si>
  <si>
    <t>НАИМЕНОВАНИЕ</t>
  </si>
  <si>
    <t>Переход Спигот ПЭ 100 SDR 11</t>
  </si>
  <si>
    <t>Переход Спигот ПЭ 100 SDR 11 Рос</t>
  </si>
  <si>
    <t>63/32</t>
  </si>
  <si>
    <t>90/63</t>
  </si>
  <si>
    <t>110/63</t>
  </si>
  <si>
    <t>110/90</t>
  </si>
  <si>
    <t>160/110</t>
  </si>
  <si>
    <t>225/110</t>
  </si>
  <si>
    <t>225/160</t>
  </si>
  <si>
    <t>Переход Спигот ПЭ 80 SDR 11</t>
  </si>
  <si>
    <t xml:space="preserve">Переход Спигот ПЭ 80 SDR 11 Рос </t>
  </si>
  <si>
    <t>Переход Спигот ПЭ 100 SDR 17</t>
  </si>
  <si>
    <t>Переход Спигот ПЭ 100 SDR 17 Рос</t>
  </si>
  <si>
    <t>Заглушка Спигот ПЭ 100 SDR 11</t>
  </si>
  <si>
    <t>Заглушка Спигот ПЭ 100 SDR 11 Рос</t>
  </si>
  <si>
    <t>Заглушка Спигот ПЭ 80 SDR 11</t>
  </si>
  <si>
    <t xml:space="preserve">Заглушка Спигот ПЭ 80 SDR 11 Рос </t>
  </si>
  <si>
    <t>Отвод 90° Спигот ПЭ 100 SDR 11</t>
  </si>
  <si>
    <t>Отвод 90° Спигот ПЭ 100 SDR 11 Рос</t>
  </si>
  <si>
    <t>Отвод 90° Спигот ПЭ 80 SDR 11</t>
  </si>
  <si>
    <t>Отвод 90° Спигот ПЭ 80 SDR 11 Рос</t>
  </si>
  <si>
    <t>Отвод 90° Спигот ПЭ 100 SDR 17</t>
  </si>
  <si>
    <t>Отвод 90° Спигот ПЭ 100 SDR 17 Рос</t>
  </si>
  <si>
    <t>Отвод 45° Спигот ПЭ 100 SDR 11</t>
  </si>
  <si>
    <t>Отвод 45° Спигот ПЭ 100 SDR 11 Рос</t>
  </si>
  <si>
    <t>Отвод 45° Спигот ПЭ 80 SDR 11</t>
  </si>
  <si>
    <t>Отвод 45° Спигот ПЭ 80 SDR 11 Рос</t>
  </si>
  <si>
    <t>Отвод 45° Спигот ПЭ 100 SDR 17</t>
  </si>
  <si>
    <t>Отвод 45° Спигот ПЭ 100 SDR 17 Рос</t>
  </si>
  <si>
    <t>Тройник Спигот ПЭ 100 SDR 11</t>
  </si>
  <si>
    <t>Тройник Спигот ПЭ 100 SDR 11 Рос</t>
  </si>
  <si>
    <t>Тройник Спигот ПЭ 80 SDR 11</t>
  </si>
  <si>
    <t>Тройник Спигот ПЭ 80 SDR 11 Рос</t>
  </si>
  <si>
    <t>Тройник ред Спигот ПЭ 100 SDR 11</t>
  </si>
  <si>
    <t>Тройник ред Спигот ПЭ 100 SDR 11 Рос</t>
  </si>
  <si>
    <t>160/63</t>
  </si>
  <si>
    <t>225/63</t>
  </si>
  <si>
    <t>315/110</t>
  </si>
  <si>
    <t>315/160</t>
  </si>
  <si>
    <t>315/225</t>
  </si>
  <si>
    <t>Тройник ред Спигот ПЭ 80 SDR 11</t>
  </si>
  <si>
    <t>Тройник ред Спигот ПЭ 80 SDR 11 Рос</t>
  </si>
  <si>
    <t>Втулка под фланец ПЭ 100 SDR 11</t>
  </si>
  <si>
    <t>Втулка под фланец ПЭ 100 SDR 11 Рос</t>
  </si>
  <si>
    <t>Втулка под фланец ПЭ 80 SDR 11</t>
  </si>
  <si>
    <t>Втулка под фланец ПЭ 80 SDR 11 Рос</t>
  </si>
  <si>
    <t>Втулка под фланец ПЭ 100 SDR 17</t>
  </si>
  <si>
    <t>Втулка под фланец ПЭ 100 SDR 17 Рос</t>
  </si>
  <si>
    <t>(100% производство Евросоюз, сертификат происхождения формы "А")</t>
  </si>
  <si>
    <t xml:space="preserve">Задвижка чугунная с обрезиненным клином
(вода, PN10, PN16)
</t>
  </si>
  <si>
    <t>DN, мм</t>
  </si>
  <si>
    <t>Цена EUR с НДС 2015</t>
  </si>
  <si>
    <t>Цена в руб по курсу 63</t>
  </si>
  <si>
    <t>Затвор поворотный дисковый
(вода, PN10, PN16)</t>
  </si>
  <si>
    <t>Клапан обратный
межфланцевый</t>
  </si>
  <si>
    <t>Шток</t>
  </si>
  <si>
    <t>Длина RD, м</t>
  </si>
  <si>
    <t>L=0,7-1,1</t>
  </si>
  <si>
    <t>65, 80</t>
  </si>
  <si>
    <t>100-200</t>
  </si>
  <si>
    <t>250-300</t>
  </si>
  <si>
    <t>350-400</t>
  </si>
  <si>
    <t>RD=1,3-1,8</t>
  </si>
  <si>
    <t>RD=1,7-2,7</t>
  </si>
  <si>
    <t>RD=2,5-3,5</t>
  </si>
  <si>
    <t>Фланцевый адаптер</t>
  </si>
  <si>
    <t>Диапазон, мм</t>
  </si>
  <si>
    <t>49-71</t>
  </si>
  <si>
    <t>62-84</t>
  </si>
  <si>
    <t>80-102</t>
  </si>
  <si>
    <t>97-127</t>
  </si>
  <si>
    <t>123-153</t>
  </si>
  <si>
    <t>151-181</t>
  </si>
  <si>
    <t>211-241</t>
  </si>
  <si>
    <t>260-290</t>
  </si>
  <si>
    <t>318-348</t>
  </si>
  <si>
    <t>Муфта</t>
  </si>
  <si>
    <t>Клапан обратный
с запорным шаром</t>
  </si>
  <si>
    <t>Фитинги с закладными нагревательными элементами</t>
  </si>
  <si>
    <t>Муфта SDR 11</t>
  </si>
  <si>
    <t>Цена руб</t>
  </si>
  <si>
    <t>МУФТА  Э.С.   SDR 11</t>
  </si>
  <si>
    <t xml:space="preserve">МУФТА  Э.С.   SDR 11 </t>
  </si>
  <si>
    <t>Муфта SDR 17</t>
  </si>
  <si>
    <t>МУФТА  Э.С.   SDR 17</t>
  </si>
  <si>
    <t xml:space="preserve">МУФТА  Э.С.   SDR 17 </t>
  </si>
  <si>
    <t>Колодцы Wavin диаметром 315 и 425</t>
  </si>
  <si>
    <t xml:space="preserve">Цена </t>
  </si>
  <si>
    <t>ед изм (шт,м)</t>
  </si>
  <si>
    <t>кол-во</t>
  </si>
  <si>
    <t>сумма</t>
  </si>
  <si>
    <t>Труба гофрированная д. 315 мм L = 2000 мм</t>
  </si>
  <si>
    <t>шт</t>
  </si>
  <si>
    <t>Люк ПП д. 315 А15 (1,5т)</t>
  </si>
  <si>
    <t>Дно ПП с уплотн кольцом д. 315</t>
  </si>
  <si>
    <t>Муфта для подключения дренажной трубы диаметром 110 мм</t>
  </si>
  <si>
    <t>Итого:</t>
  </si>
  <si>
    <t>Труба гофрированная д. 425 мм L = 1250 мм</t>
  </si>
  <si>
    <t>Люк ПП д. 425 А15 (1,5т)</t>
  </si>
  <si>
    <t>Дно ПП с уплотн кольцом д. 425</t>
  </si>
  <si>
    <t>Колодцы Россия диаметром 300 и 400</t>
  </si>
  <si>
    <t>Шахта колодца диаметр 300 L=2000мм</t>
  </si>
  <si>
    <t xml:space="preserve">Люк/крышка ПП д. 300 </t>
  </si>
  <si>
    <t>Дно с уплотн кольцом д.300</t>
  </si>
  <si>
    <t>Шахта колодца диаметр 400 L=2000мм</t>
  </si>
  <si>
    <t xml:space="preserve">Люк/крышка ПП д. 400 </t>
  </si>
  <si>
    <t>Дно с уплотн кольцом д.400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</si>
</sst>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р.&quot;;[Red]\-#,##0.00\ &quot;р.&quot;"/>
    <numFmt numFmtId="173" formatCode="#,##0.00_ ;\-#,##0.00\ 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63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9"/>
      <color indexed="23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0"/>
      <color indexed="9"/>
      <name val="Arial Cyr"/>
      <family val="0"/>
    </font>
    <font>
      <b/>
      <sz val="13.5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2"/>
    </font>
    <font>
      <b/>
      <sz val="9"/>
      <color theme="0" tint="-0.4999699890613556"/>
      <name val="Arial"/>
      <family val="2"/>
    </font>
    <font>
      <b/>
      <sz val="14"/>
      <color rgb="FFFF0000"/>
      <name val="Calibri"/>
      <family val="2"/>
    </font>
    <font>
      <sz val="10"/>
      <color theme="0"/>
      <name val="Arial Cyr"/>
      <family val="0"/>
    </font>
    <font>
      <b/>
      <sz val="13.5"/>
      <color theme="1"/>
      <name val="Calibri"/>
      <family val="2"/>
    </font>
    <font>
      <i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5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0" fillId="0" borderId="10" applyFill="0" applyAlignment="0">
      <protection/>
    </xf>
    <xf numFmtId="0" fontId="2" fillId="0" borderId="11">
      <alignment/>
      <protection/>
    </xf>
    <xf numFmtId="0" fontId="3" fillId="32" borderId="10" applyAlignment="0">
      <protection/>
    </xf>
    <xf numFmtId="0" fontId="4" fillId="32" borderId="12" applyAlignment="0">
      <protection/>
    </xf>
    <xf numFmtId="0" fontId="8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1" fillId="3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32" borderId="11" xfId="61" applyFont="1" applyFill="1" applyAlignment="1">
      <alignment horizontal="center" vertical="center" wrapText="1"/>
      <protection/>
    </xf>
    <xf numFmtId="0" fontId="2" fillId="0" borderId="11" xfId="6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 wrapText="1"/>
      <protection/>
    </xf>
    <xf numFmtId="2" fontId="2" fillId="0" borderId="13" xfId="61" applyNumberFormat="1" applyBorder="1" applyAlignment="1">
      <alignment horizontal="center" vertical="center" wrapText="1"/>
      <protection/>
    </xf>
    <xf numFmtId="0" fontId="2" fillId="0" borderId="11" xfId="61" applyAlignment="1">
      <alignment horizontal="center" vertical="center" wrapText="1"/>
      <protection/>
    </xf>
    <xf numFmtId="2" fontId="2" fillId="0" borderId="11" xfId="61" applyNumberFormat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2" fontId="2" fillId="0" borderId="14" xfId="61" applyNumberForma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11" xfId="61" applyAlignment="1">
      <alignment horizontal="center" vertical="center"/>
      <protection/>
    </xf>
    <xf numFmtId="2" fontId="2" fillId="0" borderId="11" xfId="61" applyNumberFormat="1" applyAlignment="1">
      <alignment horizontal="center" vertical="center"/>
      <protection/>
    </xf>
    <xf numFmtId="4" fontId="2" fillId="0" borderId="11" xfId="61" applyNumberFormat="1" applyAlignment="1">
      <alignment horizontal="center" vertical="center"/>
      <protection/>
    </xf>
    <xf numFmtId="0" fontId="2" fillId="0" borderId="11" xfId="61" applyFont="1" applyAlignment="1">
      <alignment horizontal="left" wrapText="1"/>
      <protection/>
    </xf>
    <xf numFmtId="0" fontId="0" fillId="0" borderId="0" xfId="0" applyAlignment="1">
      <alignment wrapText="1"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left" vertical="center" wrapText="1" indent="1"/>
      <protection/>
    </xf>
    <xf numFmtId="2" fontId="2" fillId="0" borderId="11" xfId="61" applyNumberFormat="1" applyBorder="1" applyAlignment="1">
      <alignment horizontal="center" vertical="center" wrapText="1"/>
      <protection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6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2" fontId="2" fillId="0" borderId="0" xfId="61" applyNumberFormat="1" applyBorder="1" applyAlignment="1">
      <alignment horizontal="center" vertical="center" wrapText="1"/>
      <protection/>
    </xf>
    <xf numFmtId="0" fontId="83" fillId="32" borderId="11" xfId="6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8" fillId="0" borderId="16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right" wrapText="1"/>
    </xf>
    <xf numFmtId="0" fontId="85" fillId="0" borderId="0" xfId="0" applyFont="1" applyAlignment="1">
      <alignment/>
    </xf>
    <xf numFmtId="0" fontId="17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2" fontId="18" fillId="34" borderId="17" xfId="0" applyNumberFormat="1" applyFont="1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/>
    </xf>
    <xf numFmtId="2" fontId="0" fillId="0" borderId="0" xfId="0" applyNumberFormat="1" applyAlignment="1">
      <alignment/>
    </xf>
    <xf numFmtId="2" fontId="85" fillId="0" borderId="0" xfId="0" applyNumberFormat="1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18" fillId="34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7" fillId="34" borderId="2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top" wrapText="1"/>
    </xf>
    <xf numFmtId="0" fontId="18" fillId="34" borderId="24" xfId="0" applyFont="1" applyFill="1" applyBorder="1" applyAlignment="1">
      <alignment horizontal="center" vertical="top" wrapText="1"/>
    </xf>
    <xf numFmtId="0" fontId="18" fillId="34" borderId="25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 wrapText="1"/>
    </xf>
    <xf numFmtId="4" fontId="0" fillId="0" borderId="17" xfId="0" applyNumberForma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right" vertical="top" wrapText="1"/>
    </xf>
    <xf numFmtId="0" fontId="7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3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72" fontId="0" fillId="0" borderId="17" xfId="0" applyNumberFormat="1" applyBorder="1" applyAlignment="1">
      <alignment vertical="center" wrapText="1"/>
    </xf>
    <xf numFmtId="0" fontId="16" fillId="34" borderId="2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/>
    </xf>
    <xf numFmtId="0" fontId="89" fillId="35" borderId="28" xfId="0" applyFont="1" applyFill="1" applyBorder="1" applyAlignment="1">
      <alignment horizontal="center" vertical="center"/>
    </xf>
    <xf numFmtId="0" fontId="23" fillId="36" borderId="21" xfId="0" applyNumberFormat="1" applyFont="1" applyFill="1" applyBorder="1" applyAlignment="1">
      <alignment horizontal="center" vertical="center" wrapText="1"/>
    </xf>
    <xf numFmtId="0" fontId="23" fillId="36" borderId="22" xfId="0" applyNumberFormat="1" applyFont="1" applyFill="1" applyBorder="1" applyAlignment="1">
      <alignment horizontal="center" vertical="center" wrapText="1"/>
    </xf>
    <xf numFmtId="4" fontId="0" fillId="37" borderId="29" xfId="0" applyNumberFormat="1" applyFont="1" applyFill="1" applyBorder="1" applyAlignment="1">
      <alignment horizontal="right" vertical="top" wrapText="1"/>
    </xf>
    <xf numFmtId="0" fontId="11" fillId="37" borderId="30" xfId="0" applyNumberFormat="1" applyFont="1" applyFill="1" applyBorder="1" applyAlignment="1">
      <alignment horizontal="right" vertical="top" wrapText="1"/>
    </xf>
    <xf numFmtId="0" fontId="24" fillId="36" borderId="31" xfId="0" applyNumberFormat="1" applyFont="1" applyFill="1" applyBorder="1" applyAlignment="1">
      <alignment horizontal="left" vertical="top" wrapText="1"/>
    </xf>
    <xf numFmtId="4" fontId="0" fillId="36" borderId="32" xfId="0" applyNumberFormat="1" applyFont="1" applyFill="1" applyBorder="1" applyAlignment="1">
      <alignment horizontal="right" vertical="top" wrapText="1"/>
    </xf>
    <xf numFmtId="0" fontId="11" fillId="36" borderId="33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/>
    </xf>
    <xf numFmtId="4" fontId="90" fillId="38" borderId="17" xfId="0" applyNumberFormat="1" applyFont="1" applyFill="1" applyBorder="1" applyAlignment="1">
      <alignment horizontal="right" vertical="top" wrapText="1"/>
    </xf>
    <xf numFmtId="0" fontId="11" fillId="34" borderId="18" xfId="0" applyNumberFormat="1" applyFont="1" applyFill="1" applyBorder="1" applyAlignment="1">
      <alignment horizontal="right" vertical="top" wrapText="1"/>
    </xf>
    <xf numFmtId="0" fontId="24" fillId="36" borderId="23" xfId="0" applyNumberFormat="1" applyFont="1" applyFill="1" applyBorder="1" applyAlignment="1">
      <alignment horizontal="left" vertical="top" wrapText="1"/>
    </xf>
    <xf numFmtId="0" fontId="25" fillId="36" borderId="17" xfId="0" applyNumberFormat="1" applyFont="1" applyFill="1" applyBorder="1" applyAlignment="1">
      <alignment horizontal="left" vertical="top" wrapText="1"/>
    </xf>
    <xf numFmtId="0" fontId="24" fillId="36" borderId="18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left"/>
    </xf>
    <xf numFmtId="0" fontId="90" fillId="0" borderId="17" xfId="0" applyFont="1" applyBorder="1" applyAlignment="1">
      <alignment horizontal="right" vertical="center"/>
    </xf>
    <xf numFmtId="2" fontId="90" fillId="0" borderId="17" xfId="0" applyNumberFormat="1" applyFont="1" applyBorder="1" applyAlignment="1">
      <alignment horizontal="right" vertical="center"/>
    </xf>
    <xf numFmtId="0" fontId="11" fillId="34" borderId="17" xfId="0" applyNumberFormat="1" applyFont="1" applyFill="1" applyBorder="1" applyAlignment="1">
      <alignment horizontal="right" vertical="center" wrapText="1"/>
    </xf>
    <xf numFmtId="0" fontId="24" fillId="36" borderId="25" xfId="0" applyNumberFormat="1" applyFont="1" applyFill="1" applyBorder="1" applyAlignment="1">
      <alignment horizontal="left" vertical="top" wrapText="1"/>
    </xf>
    <xf numFmtId="0" fontId="25" fillId="36" borderId="34" xfId="0" applyNumberFormat="1" applyFont="1" applyFill="1" applyBorder="1" applyAlignment="1">
      <alignment horizontal="left" vertical="top" wrapText="1"/>
    </xf>
    <xf numFmtId="0" fontId="11" fillId="36" borderId="18" xfId="0" applyNumberFormat="1" applyFont="1" applyFill="1" applyBorder="1" applyAlignment="1">
      <alignment horizontal="right" vertical="top" wrapText="1"/>
    </xf>
    <xf numFmtId="0" fontId="0" fillId="0" borderId="35" xfId="0" applyBorder="1" applyAlignment="1">
      <alignment horizontal="left"/>
    </xf>
    <xf numFmtId="2" fontId="0" fillId="0" borderId="21" xfId="0" applyNumberFormat="1" applyBorder="1" applyAlignment="1">
      <alignment horizontal="right" vertical="center"/>
    </xf>
    <xf numFmtId="0" fontId="24" fillId="35" borderId="3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6" fillId="0" borderId="37" xfId="0" applyFont="1" applyBorder="1" applyAlignment="1">
      <alignment/>
    </xf>
    <xf numFmtId="14" fontId="1" fillId="0" borderId="37" xfId="0" applyNumberFormat="1" applyFont="1" applyBorder="1" applyAlignment="1">
      <alignment horizontal="center"/>
    </xf>
    <xf numFmtId="14" fontId="26" fillId="0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9" borderId="10" xfId="0" applyFont="1" applyFill="1" applyBorder="1" applyAlignment="1">
      <alignment horizontal="center"/>
    </xf>
    <xf numFmtId="4" fontId="26" fillId="0" borderId="42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40" borderId="43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7" fillId="32" borderId="12" xfId="63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4" xfId="61" applyFont="1" applyBorder="1" applyAlignment="1">
      <alignment horizontal="left" vertical="center" wrapText="1"/>
      <protection/>
    </xf>
    <xf numFmtId="0" fontId="7" fillId="32" borderId="44" xfId="63" applyFont="1" applyBorder="1" applyAlignment="1">
      <alignment horizontal="center" vertical="center" wrapText="1"/>
      <protection/>
    </xf>
    <xf numFmtId="0" fontId="7" fillId="32" borderId="45" xfId="63" applyFont="1" applyBorder="1" applyAlignment="1">
      <alignment horizontal="center" vertical="center" wrapText="1"/>
      <protection/>
    </xf>
    <xf numFmtId="0" fontId="7" fillId="32" borderId="12" xfId="63" applyFon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 wrapText="1"/>
      <protection/>
    </xf>
    <xf numFmtId="0" fontId="7" fillId="32" borderId="46" xfId="63" applyFont="1" applyBorder="1" applyAlignment="1">
      <alignment horizontal="center" vertical="center"/>
      <protection/>
    </xf>
    <xf numFmtId="0" fontId="14" fillId="0" borderId="0" xfId="43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wrapText="1"/>
    </xf>
    <xf numFmtId="0" fontId="91" fillId="35" borderId="47" xfId="0" applyFont="1" applyFill="1" applyBorder="1" applyAlignment="1">
      <alignment horizontal="center" vertical="center" wrapText="1"/>
    </xf>
    <xf numFmtId="0" fontId="91" fillId="35" borderId="48" xfId="0" applyFont="1" applyFill="1" applyBorder="1" applyAlignment="1">
      <alignment horizontal="center" vertical="center" wrapText="1"/>
    </xf>
    <xf numFmtId="0" fontId="91" fillId="35" borderId="49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7" fillId="32" borderId="12" xfId="63" applyFont="1" applyBorder="1" applyAlignment="1">
      <alignment horizontal="center" vertical="center" wrapText="1"/>
      <protection/>
    </xf>
    <xf numFmtId="0" fontId="0" fillId="35" borderId="26" xfId="0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4" fillId="32" borderId="50" xfId="63" applyFont="1" applyFill="1" applyBorder="1" applyAlignment="1">
      <alignment horizontal="left" vertical="center" wrapText="1"/>
      <protection/>
    </xf>
    <xf numFmtId="0" fontId="6" fillId="32" borderId="11" xfId="61" applyFont="1" applyFill="1" applyBorder="1" applyAlignment="1">
      <alignment horizontal="center" vertical="center"/>
      <protection/>
    </xf>
    <xf numFmtId="0" fontId="6" fillId="32" borderId="51" xfId="61" applyFont="1" applyFill="1" applyBorder="1" applyAlignment="1">
      <alignment horizontal="center" vertical="center" wrapText="1"/>
      <protection/>
    </xf>
    <xf numFmtId="0" fontId="6" fillId="32" borderId="52" xfId="61" applyFont="1" applyFill="1" applyBorder="1" applyAlignment="1">
      <alignment horizontal="center" vertical="center"/>
      <protection/>
    </xf>
    <xf numFmtId="0" fontId="6" fillId="32" borderId="51" xfId="61" applyFont="1" applyFill="1" applyBorder="1" applyAlignment="1">
      <alignment horizontal="center" vertical="center"/>
      <protection/>
    </xf>
    <xf numFmtId="0" fontId="12" fillId="0" borderId="44" xfId="0" applyFont="1" applyBorder="1" applyAlignment="1">
      <alignment horizontal="right"/>
    </xf>
    <xf numFmtId="0" fontId="7" fillId="32" borderId="53" xfId="63" applyFont="1" applyBorder="1" applyAlignment="1">
      <alignment horizontal="center" vertical="center"/>
      <protection/>
    </xf>
    <xf numFmtId="0" fontId="7" fillId="32" borderId="45" xfId="63" applyFont="1" applyBorder="1" applyAlignment="1">
      <alignment horizontal="center" vertical="center"/>
      <protection/>
    </xf>
    <xf numFmtId="2" fontId="2" fillId="0" borderId="11" xfId="61" applyNumberFormat="1" applyFont="1" applyBorder="1" applyAlignment="1">
      <alignment horizontal="center" vertical="center"/>
      <protection/>
    </xf>
    <xf numFmtId="2" fontId="2" fillId="0" borderId="54" xfId="61" applyNumberFormat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1" fontId="2" fillId="0" borderId="11" xfId="61" applyNumberFormat="1" applyBorder="1" applyAlignment="1">
      <alignment horizontal="center" vertical="center"/>
      <protection/>
    </xf>
    <xf numFmtId="0" fontId="6" fillId="32" borderId="56" xfId="61" applyFont="1" applyFill="1" applyBorder="1" applyAlignment="1">
      <alignment horizontal="center" vertical="center"/>
      <protection/>
    </xf>
    <xf numFmtId="2" fontId="2" fillId="0" borderId="11" xfId="61" applyNumberForma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73" fillId="0" borderId="27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Alignment="1">
      <alignment/>
    </xf>
    <xf numFmtId="0" fontId="92" fillId="35" borderId="47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wrapText="1"/>
    </xf>
    <xf numFmtId="0" fontId="0" fillId="35" borderId="49" xfId="0" applyFill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93" fillId="0" borderId="3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92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19" fillId="0" borderId="5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23" fillId="36" borderId="31" xfId="0" applyNumberFormat="1" applyFont="1" applyFill="1" applyBorder="1" applyAlignment="1">
      <alignment horizontal="center" vertical="center" wrapText="1"/>
    </xf>
    <xf numFmtId="0" fontId="23" fillId="36" borderId="35" xfId="0" applyNumberFormat="1" applyFont="1" applyFill="1" applyBorder="1" applyAlignment="1">
      <alignment horizontal="center" vertical="center" wrapText="1"/>
    </xf>
    <xf numFmtId="0" fontId="23" fillId="36" borderId="32" xfId="0" applyNumberFormat="1" applyFont="1" applyFill="1" applyBorder="1" applyAlignment="1">
      <alignment horizontal="center" vertical="center" wrapText="1"/>
    </xf>
    <xf numFmtId="0" fontId="23" fillId="36" borderId="3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33">
      <alignment/>
      <protection/>
    </xf>
    <xf numFmtId="0" fontId="54" fillId="0" borderId="0" xfId="33" applyFont="1" applyAlignment="1">
      <alignment horizontal="center" wrapText="1"/>
      <protection/>
    </xf>
    <xf numFmtId="4" fontId="54" fillId="0" borderId="0" xfId="33" applyNumberFormat="1" applyFont="1" applyAlignment="1">
      <alignment horizontal="center" wrapText="1"/>
      <protection/>
    </xf>
    <xf numFmtId="0" fontId="54" fillId="0" borderId="0" xfId="33" applyFont="1" applyAlignment="1">
      <alignment horizontal="right" wrapText="1"/>
      <protection/>
    </xf>
    <xf numFmtId="0" fontId="55" fillId="0" borderId="0" xfId="54">
      <alignment/>
      <protection/>
    </xf>
    <xf numFmtId="0" fontId="54" fillId="0" borderId="0" xfId="33" applyFont="1" applyAlignment="1">
      <alignment horizontal="center" wrapText="1"/>
      <protection/>
    </xf>
    <xf numFmtId="0" fontId="56" fillId="0" borderId="0" xfId="33" applyFont="1" applyBorder="1" applyAlignment="1">
      <alignment horizontal="center" vertical="center" wrapText="1"/>
      <protection/>
    </xf>
    <xf numFmtId="0" fontId="54" fillId="0" borderId="0" xfId="33" applyFont="1" applyAlignment="1">
      <alignment horizontal="center"/>
      <protection/>
    </xf>
    <xf numFmtId="0" fontId="54" fillId="0" borderId="0" xfId="33" applyFont="1" applyAlignment="1">
      <alignment horizontal="left"/>
      <protection/>
    </xf>
    <xf numFmtId="0" fontId="54" fillId="0" borderId="0" xfId="33" applyFont="1" applyAlignment="1">
      <alignment horizontal="center"/>
      <protection/>
    </xf>
    <xf numFmtId="4" fontId="54" fillId="0" borderId="0" xfId="33" applyNumberFormat="1" applyFont="1" applyAlignment="1">
      <alignment horizontal="center"/>
      <protection/>
    </xf>
    <xf numFmtId="0" fontId="57" fillId="41" borderId="10" xfId="33" applyFont="1" applyFill="1" applyBorder="1" applyAlignment="1">
      <alignment horizontal="center" vertical="center" wrapText="1"/>
      <protection/>
    </xf>
    <xf numFmtId="0" fontId="57" fillId="41" borderId="10" xfId="33" applyFont="1" applyFill="1" applyBorder="1" applyAlignment="1">
      <alignment horizontal="center" vertical="center"/>
      <protection/>
    </xf>
    <xf numFmtId="0" fontId="12" fillId="41" borderId="10" xfId="33" applyFont="1" applyFill="1" applyBorder="1" applyAlignment="1">
      <alignment horizontal="center" vertical="center" wrapText="1"/>
      <protection/>
    </xf>
    <xf numFmtId="0" fontId="54" fillId="0" borderId="58" xfId="33" applyFont="1" applyBorder="1" applyAlignment="1">
      <alignment horizontal="center"/>
      <protection/>
    </xf>
    <xf numFmtId="0" fontId="54" fillId="0" borderId="0" xfId="33" applyFont="1" applyBorder="1" applyAlignment="1">
      <alignment horizontal="center"/>
      <protection/>
    </xf>
    <xf numFmtId="0" fontId="54" fillId="0" borderId="10" xfId="33" applyFont="1" applyBorder="1" applyAlignment="1">
      <alignment horizontal="center"/>
      <protection/>
    </xf>
    <xf numFmtId="2" fontId="0" fillId="0" borderId="10" xfId="33" applyNumberFormat="1" applyBorder="1" applyAlignment="1">
      <alignment horizontal="center" vertical="center"/>
      <protection/>
    </xf>
    <xf numFmtId="0" fontId="57" fillId="41" borderId="59" xfId="33" applyFont="1" applyFill="1" applyBorder="1" applyAlignment="1">
      <alignment horizontal="center" vertical="center" wrapText="1"/>
      <protection/>
    </xf>
    <xf numFmtId="0" fontId="57" fillId="41" borderId="60" xfId="33" applyFont="1" applyFill="1" applyBorder="1" applyAlignment="1">
      <alignment horizontal="center" vertical="center" wrapText="1"/>
      <protection/>
    </xf>
    <xf numFmtId="0" fontId="54" fillId="0" borderId="60" xfId="33" applyFont="1" applyBorder="1" applyAlignment="1">
      <alignment horizontal="center"/>
      <protection/>
    </xf>
    <xf numFmtId="0" fontId="54" fillId="0" borderId="41" xfId="33" applyFont="1" applyBorder="1" applyAlignment="1">
      <alignment horizontal="center"/>
      <protection/>
    </xf>
    <xf numFmtId="0" fontId="54" fillId="0" borderId="42" xfId="33" applyFont="1" applyBorder="1" applyAlignment="1">
      <alignment horizontal="center"/>
      <protection/>
    </xf>
    <xf numFmtId="0" fontId="54" fillId="0" borderId="39" xfId="33" applyFont="1" applyBorder="1" applyAlignment="1">
      <alignment horizontal="center"/>
      <protection/>
    </xf>
    <xf numFmtId="0" fontId="57" fillId="41" borderId="61" xfId="33" applyFont="1" applyFill="1" applyBorder="1" applyAlignment="1">
      <alignment horizontal="center" vertical="center" wrapText="1"/>
      <protection/>
    </xf>
    <xf numFmtId="0" fontId="54" fillId="0" borderId="61" xfId="33" applyFont="1" applyBorder="1" applyAlignment="1">
      <alignment horizontal="center" vertical="center"/>
      <protection/>
    </xf>
    <xf numFmtId="0" fontId="54" fillId="0" borderId="61" xfId="33" applyFont="1" applyBorder="1" applyAlignment="1">
      <alignment horizontal="center"/>
      <protection/>
    </xf>
    <xf numFmtId="0" fontId="54" fillId="41" borderId="10" xfId="33" applyFont="1" applyFill="1" applyBorder="1" applyAlignment="1">
      <alignment horizontal="center"/>
      <protection/>
    </xf>
    <xf numFmtId="2" fontId="0" fillId="41" borderId="10" xfId="33" applyNumberFormat="1" applyFill="1" applyBorder="1" applyAlignment="1">
      <alignment horizontal="center" vertical="center"/>
      <protection/>
    </xf>
    <xf numFmtId="0" fontId="54" fillId="0" borderId="10" xfId="33" applyFont="1" applyBorder="1" applyAlignment="1">
      <alignment horizontal="center" vertical="center"/>
      <protection/>
    </xf>
    <xf numFmtId="0" fontId="54" fillId="0" borderId="62" xfId="33" applyFont="1" applyBorder="1" applyAlignment="1">
      <alignment horizontal="center"/>
      <protection/>
    </xf>
    <xf numFmtId="0" fontId="57" fillId="41" borderId="59" xfId="33" applyFont="1" applyFill="1" applyBorder="1" applyAlignment="1">
      <alignment horizontal="center" vertical="center" wrapText="1"/>
      <protection/>
    </xf>
    <xf numFmtId="0" fontId="57" fillId="41" borderId="10" xfId="33" applyFont="1" applyFill="1" applyBorder="1" applyAlignment="1">
      <alignment horizontal="center" vertical="center" wrapText="1"/>
      <protection/>
    </xf>
    <xf numFmtId="0" fontId="0" fillId="0" borderId="10" xfId="33" applyBorder="1" applyAlignment="1">
      <alignment horizontal="center" vertical="center"/>
      <protection/>
    </xf>
    <xf numFmtId="0" fontId="54" fillId="0" borderId="63" xfId="33" applyFont="1" applyBorder="1" applyAlignment="1">
      <alignment horizontal="center"/>
      <protection/>
    </xf>
    <xf numFmtId="0" fontId="54" fillId="0" borderId="41" xfId="33" applyFont="1" applyBorder="1" applyAlignment="1">
      <alignment horizontal="center"/>
      <protection/>
    </xf>
    <xf numFmtId="0" fontId="54" fillId="0" borderId="0" xfId="33" applyFont="1" applyBorder="1" applyAlignment="1">
      <alignment horizontal="center"/>
      <protection/>
    </xf>
    <xf numFmtId="0" fontId="54" fillId="0" borderId="39" xfId="33" applyFont="1" applyBorder="1" applyAlignment="1">
      <alignment horizontal="center"/>
      <protection/>
    </xf>
    <xf numFmtId="0" fontId="54" fillId="0" borderId="37" xfId="33" applyFont="1" applyBorder="1" applyAlignment="1">
      <alignment horizontal="center"/>
      <protection/>
    </xf>
    <xf numFmtId="0" fontId="54" fillId="0" borderId="64" xfId="33" applyFont="1" applyBorder="1" applyAlignment="1">
      <alignment horizontal="center"/>
      <protection/>
    </xf>
    <xf numFmtId="0" fontId="54" fillId="0" borderId="65" xfId="33" applyFont="1" applyBorder="1" applyAlignment="1">
      <alignment horizontal="center"/>
      <protection/>
    </xf>
    <xf numFmtId="0" fontId="58" fillId="0" borderId="0" xfId="33" applyFont="1" applyBorder="1">
      <alignment/>
      <protection/>
    </xf>
    <xf numFmtId="14" fontId="58" fillId="0" borderId="0" xfId="33" applyNumberFormat="1" applyFont="1" applyBorder="1" applyAlignment="1">
      <alignment horizontal="center"/>
      <protection/>
    </xf>
    <xf numFmtId="14" fontId="58" fillId="0" borderId="0" xfId="33" applyNumberFormat="1" applyFont="1" applyFill="1" applyAlignment="1">
      <alignment horizontal="center"/>
      <protection/>
    </xf>
    <xf numFmtId="0" fontId="59" fillId="0" borderId="0" xfId="33" applyFont="1">
      <alignment/>
      <protection/>
    </xf>
    <xf numFmtId="0" fontId="60" fillId="0" borderId="59" xfId="33" applyFont="1" applyBorder="1" applyAlignment="1">
      <alignment horizontal="center" vertical="center"/>
      <protection/>
    </xf>
    <xf numFmtId="0" fontId="60" fillId="0" borderId="66" xfId="33" applyFont="1" applyBorder="1" applyAlignment="1">
      <alignment horizontal="center" vertical="center"/>
      <protection/>
    </xf>
    <xf numFmtId="0" fontId="60" fillId="0" borderId="42" xfId="33" applyFont="1" applyBorder="1" applyAlignment="1">
      <alignment horizontal="center" vertical="center"/>
      <protection/>
    </xf>
    <xf numFmtId="0" fontId="58" fillId="0" borderId="10" xfId="33" applyFont="1" applyBorder="1" applyAlignment="1">
      <alignment horizontal="center" vertical="center"/>
      <protection/>
    </xf>
    <xf numFmtId="0" fontId="56" fillId="0" borderId="10" xfId="33" applyFont="1" applyBorder="1" applyAlignment="1">
      <alignment horizontal="center" vertical="center"/>
      <protection/>
    </xf>
    <xf numFmtId="49" fontId="58" fillId="0" borderId="40" xfId="33" applyNumberFormat="1" applyFont="1" applyFill="1" applyBorder="1" applyAlignment="1">
      <alignment horizontal="center" vertical="center" wrapText="1"/>
      <protection/>
    </xf>
    <xf numFmtId="0" fontId="59" fillId="0" borderId="0" xfId="33" applyFont="1" applyAlignment="1">
      <alignment vertical="center"/>
      <protection/>
    </xf>
    <xf numFmtId="0" fontId="59" fillId="0" borderId="10" xfId="33" applyFont="1" applyBorder="1" applyAlignment="1">
      <alignment horizontal="left"/>
      <protection/>
    </xf>
    <xf numFmtId="0" fontId="59" fillId="0" borderId="59" xfId="33" applyFont="1" applyBorder="1" applyAlignment="1">
      <alignment horizontal="center"/>
      <protection/>
    </xf>
    <xf numFmtId="2" fontId="59" fillId="0" borderId="17" xfId="33" applyNumberFormat="1" applyFont="1" applyBorder="1">
      <alignment/>
      <protection/>
    </xf>
    <xf numFmtId="0" fontId="59" fillId="0" borderId="10" xfId="33" applyFont="1" applyBorder="1">
      <alignment/>
      <protection/>
    </xf>
    <xf numFmtId="0" fontId="59" fillId="0" borderId="10" xfId="33" applyFont="1" applyBorder="1" applyAlignment="1">
      <alignment horizontal="center"/>
      <protection/>
    </xf>
    <xf numFmtId="173" fontId="58" fillId="0" borderId="67" xfId="33" applyNumberFormat="1" applyFont="1" applyFill="1" applyBorder="1" applyAlignment="1">
      <alignment horizontal="center"/>
      <protection/>
    </xf>
    <xf numFmtId="0" fontId="59" fillId="0" borderId="0" xfId="33" applyFont="1" applyAlignment="1">
      <alignment horizontal="center"/>
      <protection/>
    </xf>
    <xf numFmtId="173" fontId="61" fillId="0" borderId="0" xfId="33" applyNumberFormat="1" applyFont="1" applyFill="1" applyAlignment="1">
      <alignment horizontal="center"/>
      <protection/>
    </xf>
    <xf numFmtId="0" fontId="62" fillId="0" borderId="0" xfId="0" applyFont="1" applyAlignment="1">
      <alignment horizontal="center"/>
    </xf>
    <xf numFmtId="0" fontId="9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95" fillId="34" borderId="17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4" fontId="0" fillId="38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2" xfId="61"/>
    <cellStyle name="Стиль 3" xfId="62"/>
    <cellStyle name="Стиль 4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66</xdr:row>
      <xdr:rowOff>152400</xdr:rowOff>
    </xdr:from>
    <xdr:to>
      <xdr:col>3</xdr:col>
      <xdr:colOff>704850</xdr:colOff>
      <xdr:row>70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9443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66</xdr:row>
      <xdr:rowOff>152400</xdr:rowOff>
    </xdr:from>
    <xdr:to>
      <xdr:col>3</xdr:col>
      <xdr:colOff>704850</xdr:colOff>
      <xdr:row>70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9443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228600</xdr:colOff>
      <xdr:row>3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57150</xdr:rowOff>
    </xdr:from>
    <xdr:to>
      <xdr:col>2</xdr:col>
      <xdr:colOff>238125</xdr:colOff>
      <xdr:row>22</xdr:row>
      <xdr:rowOff>171450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010025"/>
          <a:ext cx="19907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1847850</xdr:colOff>
      <xdr:row>24</xdr:row>
      <xdr:rowOff>47625</xdr:rowOff>
    </xdr:from>
    <xdr:to>
      <xdr:col>2</xdr:col>
      <xdr:colOff>1476375</xdr:colOff>
      <xdr:row>32</xdr:row>
      <xdr:rowOff>152400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7029450"/>
          <a:ext cx="174307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24</xdr:row>
      <xdr:rowOff>104775</xdr:rowOff>
    </xdr:from>
    <xdr:to>
      <xdr:col>1</xdr:col>
      <xdr:colOff>1895475</xdr:colOff>
      <xdr:row>31</xdr:row>
      <xdr:rowOff>114300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3"/>
        <a:srcRect t="29338"/>
        <a:stretch>
          <a:fillRect/>
        </a:stretch>
      </xdr:blipFill>
      <xdr:spPr>
        <a:xfrm>
          <a:off x="647700" y="7086600"/>
          <a:ext cx="18383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1266825</xdr:colOff>
      <xdr:row>34</xdr:row>
      <xdr:rowOff>19050</xdr:rowOff>
    </xdr:from>
    <xdr:to>
      <xdr:col>2</xdr:col>
      <xdr:colOff>866775</xdr:colOff>
      <xdr:row>42</xdr:row>
      <xdr:rowOff>76200</xdr:rowOff>
    </xdr:to>
    <xdr:pic>
      <xdr:nvPicPr>
        <xdr:cNvPr id="4" name="Рисунок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9705975"/>
          <a:ext cx="17145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73</xdr:row>
      <xdr:rowOff>19050</xdr:rowOff>
    </xdr:from>
    <xdr:to>
      <xdr:col>1</xdr:col>
      <xdr:colOff>1495425</xdr:colOff>
      <xdr:row>79</xdr:row>
      <xdr:rowOff>142875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17516475"/>
          <a:ext cx="12477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83</xdr:row>
      <xdr:rowOff>9525</xdr:rowOff>
    </xdr:from>
    <xdr:to>
      <xdr:col>1</xdr:col>
      <xdr:colOff>1466850</xdr:colOff>
      <xdr:row>89</xdr:row>
      <xdr:rowOff>133350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19602450"/>
          <a:ext cx="13525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92</xdr:row>
      <xdr:rowOff>104775</xdr:rowOff>
    </xdr:from>
    <xdr:to>
      <xdr:col>1</xdr:col>
      <xdr:colOff>1781175</xdr:colOff>
      <xdr:row>99</xdr:row>
      <xdr:rowOff>190500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21574125"/>
          <a:ext cx="167640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48</xdr:row>
      <xdr:rowOff>142875</xdr:rowOff>
    </xdr:from>
    <xdr:to>
      <xdr:col>1</xdr:col>
      <xdr:colOff>1371600</xdr:colOff>
      <xdr:row>65</xdr:row>
      <xdr:rowOff>76200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12687300"/>
          <a:ext cx="1190625" cy="3171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0</xdr:colOff>
      <xdr:row>2</xdr:row>
      <xdr:rowOff>142875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38100"/>
          <a:ext cx="2609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2933700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257175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495300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2790825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2676525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2305050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2476500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543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TAS~1\AppData\Local\Temp\&#1044;&#1051;&#1071;%20&#1057;&#1040;&#1049;&#1058;&#1040;%20&#1055;&#1088;&#1072;&#1081;&#1089;-&#1083;&#1080;&#1089;&#1090;%20,%20&#1089;&#1072;&#1081;&#1090;%20&#1090;&#1088;&#1091;&#1073;&#1099;,%2001.04.15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90;&#1080;&#1085;&#1075;&#1080;%20&#1083;&#1080;&#1090;&#1099;&#1077;%20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фротруба ПВХ"/>
      <sheetName val="Дренаж"/>
      <sheetName val="Гофротруба ПНД"/>
      <sheetName val="Двустенные трубы"/>
      <sheetName val="Канализация COREX"/>
      <sheetName val="Канализация КОРСИС ПРАГМА"/>
      <sheetName val="Водопровод ПЭ"/>
      <sheetName val="жби изделия"/>
      <sheetName val="Геосинтетика"/>
    </sheetNames>
    <sheetDataSet>
      <sheetData sheetId="8">
        <row r="1">
          <cell r="B1" t="str">
            <v>www.trubi24.ru</v>
          </cell>
        </row>
        <row r="2">
          <cell r="B2" t="str">
            <v>Россия, Москва г., Новоостаповская ул., д.5, стр.3</v>
          </cell>
        </row>
        <row r="3">
          <cell r="B3" t="str">
            <v>тел./факс: +7 (495) 961-02-51</v>
          </cell>
        </row>
        <row r="4">
          <cell r="B4" t="str">
            <v>ОСУЩЕСТВЛЯЕМ МОНТАЖНЫЕ, ОБЩЕСТРОИТЕЛЬНЫЕ и КРОВЕЛЬНЫЕ РАБОТЫ!</v>
          </cell>
        </row>
        <row r="5">
          <cell r="B5" t="str">
            <v>ГАРАНТИИ НА МАТЕРИАЛЫ И РАБОТЫ!</v>
          </cell>
        </row>
        <row r="6">
          <cell r="B6" t="str">
            <v>СКИДКИ ПОСТОЯННЫМ КЛИЕНТАМ!</v>
          </cell>
        </row>
        <row r="7">
          <cell r="B7" t="str">
            <v>Цена действительны с 01.04.2015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лонки 12.01.15 Рос"/>
      <sheetName val="Лист1"/>
    </sheetNames>
    <sheetDataSet>
      <sheetData sheetId="0">
        <row r="2">
          <cell r="B2" t="str">
            <v>www.trubi24.ru</v>
          </cell>
        </row>
        <row r="3">
          <cell r="B3" t="str">
            <v>Россия, Москва г., Новоостаповская ул., д.5, стр.3</v>
          </cell>
        </row>
        <row r="4">
          <cell r="B4" t="str">
            <v>тел./факс: +7 (495) 961-02-51</v>
          </cell>
        </row>
        <row r="5">
          <cell r="A5" t="str">
            <v>ОСУЩЕСТВЛЯЕМ МОНТАЖНЫЕ, ОБЩЕСТРОИТЕЛЬНЫЕ и КРОВЕЛЬНЫЕ РАБОТЫ!</v>
          </cell>
        </row>
        <row r="6">
          <cell r="A6" t="str">
            <v>ГАРАНТИИ НА МАТЕРИАЛЫ И РАБОТЫ!</v>
          </cell>
        </row>
        <row r="7">
          <cell r="A7" t="str">
            <v>СКИДКИ ПОСТОЯННЫМ КЛИЕНТАМ!</v>
          </cell>
        </row>
        <row r="8">
          <cell r="A8" t="str">
            <v>Цена действительны с 01.04.2015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i24.ru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6.7109375" style="0" customWidth="1"/>
    <col min="2" max="5" width="12.7109375" style="1" customWidth="1"/>
    <col min="6" max="6" width="12.421875" style="1" customWidth="1"/>
  </cols>
  <sheetData>
    <row r="1" spans="1:6" ht="15">
      <c r="A1" s="56"/>
      <c r="B1" s="157" t="s">
        <v>108</v>
      </c>
      <c r="C1" s="158"/>
      <c r="D1" s="159"/>
      <c r="E1" s="159"/>
      <c r="F1"/>
    </row>
    <row r="2" spans="1:6" ht="15" customHeight="1">
      <c r="A2" s="56"/>
      <c r="B2" s="160" t="s">
        <v>407</v>
      </c>
      <c r="C2" s="158"/>
      <c r="D2" s="158"/>
      <c r="E2" s="158"/>
      <c r="F2"/>
    </row>
    <row r="3" spans="1:6" ht="15" customHeight="1">
      <c r="A3" s="39"/>
      <c r="B3" s="160" t="s">
        <v>109</v>
      </c>
      <c r="C3" s="158"/>
      <c r="D3" s="158"/>
      <c r="E3" s="158"/>
      <c r="F3"/>
    </row>
    <row r="4" spans="1:6" ht="30" customHeight="1">
      <c r="A4" s="39"/>
      <c r="B4" s="160" t="s">
        <v>105</v>
      </c>
      <c r="C4" s="158"/>
      <c r="D4" s="158"/>
      <c r="E4" s="158"/>
      <c r="F4"/>
    </row>
    <row r="5" spans="1:6" ht="15" customHeight="1">
      <c r="A5" s="39"/>
      <c r="B5" s="160" t="s">
        <v>106</v>
      </c>
      <c r="C5" s="158"/>
      <c r="D5" s="158"/>
      <c r="E5" s="158"/>
      <c r="F5"/>
    </row>
    <row r="6" spans="1:6" ht="15" customHeight="1">
      <c r="A6" s="39"/>
      <c r="B6" s="160" t="s">
        <v>107</v>
      </c>
      <c r="C6" s="158"/>
      <c r="D6" s="158"/>
      <c r="E6" s="158"/>
      <c r="F6"/>
    </row>
    <row r="8" spans="1:6" ht="34.5" customHeight="1">
      <c r="A8" s="146" t="s">
        <v>236</v>
      </c>
      <c r="B8" s="146"/>
      <c r="C8" s="146"/>
      <c r="D8" s="146"/>
      <c r="E8" s="146"/>
      <c r="F8" s="147"/>
    </row>
    <row r="9" spans="1:6" s="22" customFormat="1" ht="18">
      <c r="A9" s="29" t="s">
        <v>104</v>
      </c>
      <c r="B9" s="28"/>
      <c r="C9" s="28"/>
      <c r="D9" s="28"/>
      <c r="E9" s="28" t="s">
        <v>81</v>
      </c>
      <c r="F9" s="19">
        <v>10</v>
      </c>
    </row>
    <row r="10" spans="1:6" ht="24.7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13.5" customHeight="1">
      <c r="A11" s="148"/>
      <c r="B11" s="148"/>
      <c r="C11" s="148"/>
      <c r="D11" s="148"/>
      <c r="E11" s="148"/>
      <c r="F11" s="148"/>
    </row>
    <row r="12" spans="1:6" ht="12.75" customHeight="1">
      <c r="A12" s="149" t="s">
        <v>6</v>
      </c>
      <c r="B12" s="4">
        <v>10.7</v>
      </c>
      <c r="C12" s="4" t="s">
        <v>7</v>
      </c>
      <c r="D12" s="4">
        <v>100</v>
      </c>
      <c r="E12" s="5">
        <v>3.86</v>
      </c>
      <c r="F12" s="7">
        <f>E12-(E12*$F$9/100)</f>
        <v>3.4739999999999998</v>
      </c>
    </row>
    <row r="13" spans="1:6" ht="12.75" customHeight="1">
      <c r="A13" s="149"/>
      <c r="B13" s="6"/>
      <c r="C13" s="6"/>
      <c r="D13" s="6">
        <v>50</v>
      </c>
      <c r="E13" s="7"/>
      <c r="F13" s="7"/>
    </row>
    <row r="14" spans="1:6" ht="12.75" customHeight="1">
      <c r="A14" s="150" t="s">
        <v>8</v>
      </c>
      <c r="B14" s="6">
        <v>14.1</v>
      </c>
      <c r="C14" s="6" t="s">
        <v>7</v>
      </c>
      <c r="D14" s="6">
        <v>100</v>
      </c>
      <c r="E14" s="7">
        <v>4.99</v>
      </c>
      <c r="F14" s="7">
        <f>E14-(E14*$F$9/100)</f>
        <v>4.4910000000000005</v>
      </c>
    </row>
    <row r="15" spans="1:6" ht="12.75" customHeight="1">
      <c r="A15" s="150"/>
      <c r="B15" s="6"/>
      <c r="C15" s="6"/>
      <c r="D15" s="6">
        <v>50</v>
      </c>
      <c r="E15" s="7"/>
      <c r="F15" s="7"/>
    </row>
    <row r="16" spans="1:6" ht="12.75" customHeight="1">
      <c r="A16" s="150" t="s">
        <v>9</v>
      </c>
      <c r="B16" s="6">
        <v>18.3</v>
      </c>
      <c r="C16" s="6" t="s">
        <v>7</v>
      </c>
      <c r="D16" s="6">
        <v>50</v>
      </c>
      <c r="E16" s="7">
        <v>8.43</v>
      </c>
      <c r="F16" s="7">
        <f>E16-(E16*$F$9/100)</f>
        <v>7.587</v>
      </c>
    </row>
    <row r="17" spans="1:6" ht="12.75" customHeight="1">
      <c r="A17" s="150"/>
      <c r="B17" s="6"/>
      <c r="C17" s="6"/>
      <c r="D17" s="6">
        <v>25</v>
      </c>
      <c r="E17" s="7"/>
      <c r="F17" s="7"/>
    </row>
    <row r="18" spans="1:6" ht="12.75" customHeight="1">
      <c r="A18" s="150" t="s">
        <v>10</v>
      </c>
      <c r="B18" s="6">
        <v>24.3</v>
      </c>
      <c r="C18" s="6" t="s">
        <v>7</v>
      </c>
      <c r="D18" s="6">
        <v>50</v>
      </c>
      <c r="E18" s="7">
        <v>13.07</v>
      </c>
      <c r="F18" s="7">
        <f>E18-(E18*$F$9/100)</f>
        <v>11.763</v>
      </c>
    </row>
    <row r="19" spans="1:6" ht="12.75" customHeight="1">
      <c r="A19" s="150"/>
      <c r="B19" s="6"/>
      <c r="C19" s="6"/>
      <c r="D19" s="6">
        <v>25</v>
      </c>
      <c r="E19" s="7"/>
      <c r="F19" s="7"/>
    </row>
    <row r="20" spans="1:6" ht="12.75" customHeight="1">
      <c r="A20" s="150" t="s">
        <v>11</v>
      </c>
      <c r="B20" s="6">
        <v>31.2</v>
      </c>
      <c r="C20" s="6" t="s">
        <v>7</v>
      </c>
      <c r="D20" s="6">
        <v>15</v>
      </c>
      <c r="E20" s="7">
        <v>18.12</v>
      </c>
      <c r="F20" s="7">
        <f>E20-(E20*$F$9/100)</f>
        <v>16.308</v>
      </c>
    </row>
    <row r="21" spans="1:6" ht="12.75" customHeight="1">
      <c r="A21" s="150"/>
      <c r="B21" s="6"/>
      <c r="C21" s="6"/>
      <c r="D21" s="6"/>
      <c r="E21" s="7"/>
      <c r="F21" s="7"/>
    </row>
    <row r="22" spans="1:6" ht="12.75" customHeight="1">
      <c r="A22" s="151" t="s">
        <v>12</v>
      </c>
      <c r="B22" s="6">
        <v>39.6</v>
      </c>
      <c r="C22" s="6" t="s">
        <v>7</v>
      </c>
      <c r="D22" s="6">
        <v>15</v>
      </c>
      <c r="E22" s="7">
        <v>23.31</v>
      </c>
      <c r="F22" s="7">
        <f>E22-(E22*$F$9/100)</f>
        <v>20.979</v>
      </c>
    </row>
    <row r="23" spans="1:6" ht="12.75" customHeight="1">
      <c r="A23" s="151"/>
      <c r="B23" s="8"/>
      <c r="C23" s="8"/>
      <c r="D23" s="8"/>
      <c r="E23" s="8"/>
      <c r="F23" s="8"/>
    </row>
    <row r="24" spans="1:6" ht="15.75" customHeight="1">
      <c r="A24" s="152"/>
      <c r="B24" s="152"/>
      <c r="C24" s="152"/>
      <c r="D24" s="152"/>
      <c r="E24" s="152"/>
      <c r="F24" s="153"/>
    </row>
    <row r="25" spans="1:6" ht="12.75" customHeight="1">
      <c r="A25" s="149" t="s">
        <v>13</v>
      </c>
      <c r="B25" s="4">
        <v>10.7</v>
      </c>
      <c r="C25" s="4" t="s">
        <v>7</v>
      </c>
      <c r="D25" s="4">
        <v>100</v>
      </c>
      <c r="E25" s="5">
        <v>4.1</v>
      </c>
      <c r="F25" s="7">
        <f aca="true" t="shared" si="0" ref="F25:F33">E25-(E25*$F$9/100)</f>
        <v>3.6899999999999995</v>
      </c>
    </row>
    <row r="26" spans="1:6" ht="12.75" customHeight="1">
      <c r="A26" s="149"/>
      <c r="B26" s="6"/>
      <c r="C26" s="6"/>
      <c r="D26" s="6">
        <v>50</v>
      </c>
      <c r="E26" s="7">
        <v>4.1</v>
      </c>
      <c r="F26" s="7">
        <f t="shared" si="0"/>
        <v>3.6899999999999995</v>
      </c>
    </row>
    <row r="27" spans="1:6" ht="12.75" customHeight="1">
      <c r="A27" s="150" t="s">
        <v>14</v>
      </c>
      <c r="B27" s="6">
        <v>14.1</v>
      </c>
      <c r="C27" s="6" t="s">
        <v>7</v>
      </c>
      <c r="D27" s="6">
        <v>100</v>
      </c>
      <c r="E27" s="7">
        <v>5.24</v>
      </c>
      <c r="F27" s="7">
        <f t="shared" si="0"/>
        <v>4.716</v>
      </c>
    </row>
    <row r="28" spans="1:6" ht="12.75" customHeight="1">
      <c r="A28" s="150"/>
      <c r="B28" s="6"/>
      <c r="C28" s="6"/>
      <c r="D28" s="6">
        <v>50</v>
      </c>
      <c r="E28" s="7">
        <v>5.24</v>
      </c>
      <c r="F28" s="7">
        <f t="shared" si="0"/>
        <v>4.716</v>
      </c>
    </row>
    <row r="29" spans="1:6" ht="12.75" customHeight="1">
      <c r="A29" s="150" t="s">
        <v>15</v>
      </c>
      <c r="B29" s="6">
        <v>18.3</v>
      </c>
      <c r="C29" s="6" t="s">
        <v>7</v>
      </c>
      <c r="D29" s="6">
        <v>50</v>
      </c>
      <c r="E29" s="7">
        <v>8.66</v>
      </c>
      <c r="F29" s="7">
        <f t="shared" si="0"/>
        <v>7.7940000000000005</v>
      </c>
    </row>
    <row r="30" spans="1:6" ht="12.75" customHeight="1">
      <c r="A30" s="150"/>
      <c r="B30" s="6"/>
      <c r="C30" s="6"/>
      <c r="D30" s="6">
        <v>25</v>
      </c>
      <c r="E30" s="7">
        <v>8.66</v>
      </c>
      <c r="F30" s="7">
        <f t="shared" si="0"/>
        <v>7.7940000000000005</v>
      </c>
    </row>
    <row r="31" spans="1:6" ht="12.75" customHeight="1">
      <c r="A31" s="150" t="s">
        <v>16</v>
      </c>
      <c r="B31" s="6">
        <v>24.3</v>
      </c>
      <c r="C31" s="6" t="s">
        <v>7</v>
      </c>
      <c r="D31" s="6">
        <v>50</v>
      </c>
      <c r="E31" s="7">
        <v>13.31</v>
      </c>
      <c r="F31" s="7">
        <f t="shared" si="0"/>
        <v>11.979000000000001</v>
      </c>
    </row>
    <row r="32" spans="1:6" ht="12.75" customHeight="1">
      <c r="A32" s="150"/>
      <c r="B32" s="6"/>
      <c r="C32" s="6"/>
      <c r="D32" s="6">
        <v>25</v>
      </c>
      <c r="E32" s="7">
        <v>13.31</v>
      </c>
      <c r="F32" s="7">
        <f t="shared" si="0"/>
        <v>11.979000000000001</v>
      </c>
    </row>
    <row r="33" spans="1:6" ht="12.75" customHeight="1">
      <c r="A33" s="150" t="s">
        <v>17</v>
      </c>
      <c r="B33" s="6">
        <v>31.2</v>
      </c>
      <c r="C33" s="6" t="s">
        <v>7</v>
      </c>
      <c r="D33" s="6">
        <v>15</v>
      </c>
      <c r="E33" s="7">
        <v>18.36</v>
      </c>
      <c r="F33" s="7">
        <f t="shared" si="0"/>
        <v>16.524</v>
      </c>
    </row>
    <row r="34" spans="1:6" ht="12.75" customHeight="1">
      <c r="A34" s="150"/>
      <c r="B34" s="6"/>
      <c r="C34" s="6"/>
      <c r="D34" s="6"/>
      <c r="E34" s="7"/>
      <c r="F34" s="7"/>
    </row>
    <row r="35" spans="1:6" ht="12.75" customHeight="1">
      <c r="A35" s="151" t="s">
        <v>18</v>
      </c>
      <c r="B35" s="6">
        <v>39.6</v>
      </c>
      <c r="C35" s="6" t="s">
        <v>7</v>
      </c>
      <c r="D35" s="6">
        <v>15</v>
      </c>
      <c r="E35" s="7">
        <v>23.55</v>
      </c>
      <c r="F35" s="7">
        <f>E35-(E35*$F$9/100)</f>
        <v>21.195</v>
      </c>
    </row>
    <row r="36" spans="1:6" ht="12.75" customHeight="1">
      <c r="A36" s="151"/>
      <c r="B36" s="8"/>
      <c r="C36" s="8"/>
      <c r="D36" s="8"/>
      <c r="E36" s="9"/>
      <c r="F36" s="9"/>
    </row>
    <row r="37" spans="1:6" ht="15" customHeight="1">
      <c r="A37" s="154"/>
      <c r="B37" s="154"/>
      <c r="C37" s="154"/>
      <c r="D37" s="154"/>
      <c r="E37" s="154"/>
      <c r="F37" s="154"/>
    </row>
    <row r="38" spans="1:6" ht="12.75" customHeight="1">
      <c r="A38" s="149" t="s">
        <v>6</v>
      </c>
      <c r="B38" s="4">
        <v>10.7</v>
      </c>
      <c r="C38" s="4" t="s">
        <v>7</v>
      </c>
      <c r="D38" s="4">
        <v>100</v>
      </c>
      <c r="E38" s="5">
        <v>4.88</v>
      </c>
      <c r="F38" s="7">
        <f>E38-(E38*$F$9/100)</f>
        <v>4.3919999999999995</v>
      </c>
    </row>
    <row r="39" spans="1:6" ht="12.75" customHeight="1">
      <c r="A39" s="149"/>
      <c r="B39" s="6"/>
      <c r="C39" s="6"/>
      <c r="D39" s="6">
        <v>50</v>
      </c>
      <c r="E39" s="7"/>
      <c r="F39" s="7"/>
    </row>
    <row r="40" spans="1:6" ht="12.75" customHeight="1">
      <c r="A40" s="150" t="s">
        <v>8</v>
      </c>
      <c r="B40" s="6">
        <v>14.1</v>
      </c>
      <c r="C40" s="6" t="s">
        <v>7</v>
      </c>
      <c r="D40" s="6">
        <v>100</v>
      </c>
      <c r="E40" s="7">
        <v>6.3</v>
      </c>
      <c r="F40" s="7">
        <f>E40-(E40*$F$9/100)</f>
        <v>5.67</v>
      </c>
    </row>
    <row r="41" spans="1:6" ht="12.75" customHeight="1">
      <c r="A41" s="150"/>
      <c r="B41" s="6"/>
      <c r="C41" s="6"/>
      <c r="D41" s="6">
        <v>50</v>
      </c>
      <c r="E41" s="7"/>
      <c r="F41" s="7"/>
    </row>
    <row r="42" spans="1:6" ht="12.75" customHeight="1">
      <c r="A42" s="150" t="s">
        <v>9</v>
      </c>
      <c r="B42" s="6">
        <v>18.3</v>
      </c>
      <c r="C42" s="6" t="s">
        <v>7</v>
      </c>
      <c r="D42" s="6">
        <v>50</v>
      </c>
      <c r="E42" s="7">
        <v>10.59</v>
      </c>
      <c r="F42" s="7">
        <f>E42-(E42*$F$9/100)</f>
        <v>9.530999999999999</v>
      </c>
    </row>
    <row r="43" spans="1:6" ht="12.75" customHeight="1">
      <c r="A43" s="150"/>
      <c r="B43" s="6"/>
      <c r="C43" s="6"/>
      <c r="D43" s="6">
        <v>25</v>
      </c>
      <c r="E43" s="7"/>
      <c r="F43" s="7"/>
    </row>
    <row r="44" spans="1:6" ht="12.75" customHeight="1">
      <c r="A44" s="150" t="s">
        <v>10</v>
      </c>
      <c r="B44" s="6">
        <v>24.3</v>
      </c>
      <c r="C44" s="6" t="s">
        <v>7</v>
      </c>
      <c r="D44" s="6">
        <v>50</v>
      </c>
      <c r="E44" s="7">
        <v>16.4</v>
      </c>
      <c r="F44" s="7">
        <f>E44-(E44*$F$9/100)</f>
        <v>14.759999999999998</v>
      </c>
    </row>
    <row r="45" spans="1:6" ht="12.75" customHeight="1">
      <c r="A45" s="150"/>
      <c r="B45" s="6"/>
      <c r="C45" s="6"/>
      <c r="D45" s="6">
        <v>25</v>
      </c>
      <c r="E45" s="7"/>
      <c r="F45" s="7"/>
    </row>
    <row r="46" spans="1:6" ht="12.75" customHeight="1">
      <c r="A46" s="150" t="s">
        <v>17</v>
      </c>
      <c r="B46" s="6">
        <v>31.2</v>
      </c>
      <c r="C46" s="6" t="s">
        <v>7</v>
      </c>
      <c r="D46" s="6">
        <v>15</v>
      </c>
      <c r="E46" s="7">
        <v>22.7</v>
      </c>
      <c r="F46" s="7">
        <f>E46-(E46*$F$9/100)</f>
        <v>20.43</v>
      </c>
    </row>
    <row r="47" spans="1:6" ht="12.75" customHeight="1">
      <c r="A47" s="150"/>
      <c r="B47" s="6"/>
      <c r="C47" s="6"/>
      <c r="D47" s="6"/>
      <c r="E47" s="7"/>
      <c r="F47" s="7"/>
    </row>
    <row r="48" spans="1:6" ht="12.75" customHeight="1">
      <c r="A48" s="151" t="s">
        <v>18</v>
      </c>
      <c r="B48" s="6">
        <v>39.6</v>
      </c>
      <c r="C48" s="6" t="s">
        <v>7</v>
      </c>
      <c r="D48" s="6">
        <v>15</v>
      </c>
      <c r="E48" s="7">
        <v>29.19</v>
      </c>
      <c r="F48" s="7">
        <f>E48-(E48*$F$9/100)</f>
        <v>26.271</v>
      </c>
    </row>
    <row r="49" spans="1:6" ht="12.75" customHeight="1">
      <c r="A49" s="151"/>
      <c r="B49" s="8"/>
      <c r="C49" s="8"/>
      <c r="D49" s="8"/>
      <c r="E49" s="9"/>
      <c r="F49" s="9"/>
    </row>
    <row r="50" spans="1:6" ht="17.25" customHeight="1">
      <c r="A50" s="154"/>
      <c r="B50" s="154"/>
      <c r="C50" s="154"/>
      <c r="D50" s="154"/>
      <c r="E50" s="154"/>
      <c r="F50" s="154"/>
    </row>
    <row r="51" spans="1:6" ht="12.75" customHeight="1">
      <c r="A51" s="149" t="s">
        <v>19</v>
      </c>
      <c r="B51" s="4">
        <v>10.7</v>
      </c>
      <c r="C51" s="4" t="s">
        <v>7</v>
      </c>
      <c r="D51" s="4">
        <v>100</v>
      </c>
      <c r="E51" s="5">
        <v>5.13</v>
      </c>
      <c r="F51" s="7">
        <f>E51-(E51*$F$9/100)</f>
        <v>4.617</v>
      </c>
    </row>
    <row r="52" spans="1:6" ht="12.75" customHeight="1">
      <c r="A52" s="149"/>
      <c r="B52" s="6"/>
      <c r="C52" s="6"/>
      <c r="D52" s="6">
        <v>50</v>
      </c>
      <c r="E52" s="7"/>
      <c r="F52" s="7"/>
    </row>
    <row r="53" spans="1:6" ht="12.75" customHeight="1">
      <c r="A53" s="150" t="s">
        <v>14</v>
      </c>
      <c r="B53" s="6">
        <v>14.1</v>
      </c>
      <c r="C53" s="6" t="s">
        <v>7</v>
      </c>
      <c r="D53" s="6">
        <v>100</v>
      </c>
      <c r="E53" s="7">
        <v>6.55</v>
      </c>
      <c r="F53" s="7">
        <f>E53-(E53*$F$9/100)</f>
        <v>5.895</v>
      </c>
    </row>
    <row r="54" spans="1:6" ht="12.75" customHeight="1">
      <c r="A54" s="150"/>
      <c r="B54" s="6"/>
      <c r="C54" s="6"/>
      <c r="D54" s="6">
        <v>50</v>
      </c>
      <c r="E54" s="7"/>
      <c r="F54" s="7"/>
    </row>
    <row r="55" spans="1:6" ht="12.75" customHeight="1">
      <c r="A55" s="150" t="s">
        <v>20</v>
      </c>
      <c r="B55" s="6">
        <v>18.3</v>
      </c>
      <c r="C55" s="6" t="s">
        <v>7</v>
      </c>
      <c r="D55" s="6">
        <v>50</v>
      </c>
      <c r="E55" s="7">
        <v>10.84</v>
      </c>
      <c r="F55" s="7">
        <f>E55-(E55*$F$9/100)</f>
        <v>9.756</v>
      </c>
    </row>
    <row r="56" spans="1:6" ht="12.75" customHeight="1">
      <c r="A56" s="150"/>
      <c r="B56" s="6"/>
      <c r="C56" s="6"/>
      <c r="D56" s="6">
        <v>25</v>
      </c>
      <c r="E56" s="7"/>
      <c r="F56" s="7"/>
    </row>
    <row r="57" spans="1:6" ht="12.75" customHeight="1">
      <c r="A57" s="150" t="s">
        <v>21</v>
      </c>
      <c r="B57" s="6">
        <v>24.3</v>
      </c>
      <c r="C57" s="6" t="s">
        <v>7</v>
      </c>
      <c r="D57" s="6">
        <v>50</v>
      </c>
      <c r="E57" s="7">
        <v>16.64</v>
      </c>
      <c r="F57" s="7">
        <f>E57-(E57*$F$9/100)</f>
        <v>14.976</v>
      </c>
    </row>
    <row r="58" spans="1:6" ht="12.75" customHeight="1">
      <c r="A58" s="150"/>
      <c r="B58" s="6"/>
      <c r="C58" s="6"/>
      <c r="D58" s="6">
        <v>25</v>
      </c>
      <c r="E58" s="7"/>
      <c r="F58" s="7"/>
    </row>
    <row r="59" spans="1:6" ht="12.75" customHeight="1">
      <c r="A59" s="150" t="s">
        <v>17</v>
      </c>
      <c r="B59" s="6">
        <v>31.2</v>
      </c>
      <c r="C59" s="6" t="s">
        <v>7</v>
      </c>
      <c r="D59" s="6">
        <v>15</v>
      </c>
      <c r="E59" s="7">
        <v>22.95</v>
      </c>
      <c r="F59" s="7">
        <f>E59-(E59*$F$9/100)</f>
        <v>20.655</v>
      </c>
    </row>
    <row r="60" spans="1:6" ht="12.75" customHeight="1">
      <c r="A60" s="150"/>
      <c r="B60" s="6"/>
      <c r="C60" s="6"/>
      <c r="D60" s="6"/>
      <c r="E60" s="7"/>
      <c r="F60" s="7"/>
    </row>
    <row r="61" spans="1:6" ht="12.75" customHeight="1">
      <c r="A61" s="151" t="s">
        <v>18</v>
      </c>
      <c r="B61" s="3">
        <v>39.6</v>
      </c>
      <c r="C61" s="3" t="s">
        <v>7</v>
      </c>
      <c r="D61" s="3">
        <v>15</v>
      </c>
      <c r="E61" s="18">
        <v>29.44</v>
      </c>
      <c r="F61" s="18">
        <f>E61-(E61*$F$9/100)</f>
        <v>26.496000000000002</v>
      </c>
    </row>
    <row r="62" spans="1:6" ht="12.75" customHeight="1">
      <c r="A62" s="150"/>
      <c r="B62" s="3"/>
      <c r="C62" s="3"/>
      <c r="D62" s="3"/>
      <c r="E62" s="18"/>
      <c r="F62" s="18"/>
    </row>
    <row r="63" spans="1:6" ht="12.75" customHeight="1">
      <c r="A63" s="24"/>
      <c r="B63" s="23"/>
      <c r="C63" s="23"/>
      <c r="D63" s="23"/>
      <c r="E63" s="25"/>
      <c r="F63" s="25"/>
    </row>
    <row r="64" spans="1:6" ht="17.25" customHeight="1">
      <c r="A64" s="156"/>
      <c r="B64" s="156"/>
      <c r="C64" s="156"/>
      <c r="D64" s="156"/>
      <c r="E64" s="156"/>
      <c r="F64" s="156"/>
    </row>
    <row r="65" spans="1:6" ht="15" customHeight="1">
      <c r="A65" s="26" t="s">
        <v>0</v>
      </c>
      <c r="B65" s="26" t="s">
        <v>22</v>
      </c>
      <c r="C65" s="26" t="s">
        <v>23</v>
      </c>
      <c r="D65" s="26" t="s">
        <v>24</v>
      </c>
      <c r="E65" s="26" t="s">
        <v>25</v>
      </c>
      <c r="F65" s="26" t="s">
        <v>82</v>
      </c>
    </row>
    <row r="66" spans="1:6" ht="12.75" customHeight="1">
      <c r="A66" s="150" t="s">
        <v>26</v>
      </c>
      <c r="B66" s="6">
        <v>100</v>
      </c>
      <c r="C66" s="6">
        <v>16</v>
      </c>
      <c r="D66" s="155"/>
      <c r="E66" s="6" t="s">
        <v>27</v>
      </c>
      <c r="F66" s="7">
        <v>0.803</v>
      </c>
    </row>
    <row r="67" spans="1:6" ht="12.75" customHeight="1">
      <c r="A67" s="150"/>
      <c r="B67" s="6">
        <v>50</v>
      </c>
      <c r="C67" s="6"/>
      <c r="D67" s="155"/>
      <c r="E67" s="6"/>
      <c r="F67" s="7">
        <v>0.803</v>
      </c>
    </row>
    <row r="68" spans="1:6" ht="12.75" customHeight="1">
      <c r="A68" s="150" t="s">
        <v>28</v>
      </c>
      <c r="B68" s="6">
        <v>100</v>
      </c>
      <c r="C68" s="6">
        <v>20</v>
      </c>
      <c r="D68" s="155"/>
      <c r="E68" s="6" t="s">
        <v>27</v>
      </c>
      <c r="F68" s="7">
        <v>1.067</v>
      </c>
    </row>
    <row r="69" spans="1:6" ht="12.75" customHeight="1">
      <c r="A69" s="150"/>
      <c r="B69" s="6">
        <v>50</v>
      </c>
      <c r="C69" s="6"/>
      <c r="D69" s="155"/>
      <c r="E69" s="6"/>
      <c r="F69" s="7">
        <v>1.067</v>
      </c>
    </row>
    <row r="70" spans="1:6" ht="12.75" customHeight="1">
      <c r="A70" s="150" t="s">
        <v>29</v>
      </c>
      <c r="B70" s="6">
        <v>100</v>
      </c>
      <c r="C70" s="6">
        <v>25</v>
      </c>
      <c r="D70" s="155"/>
      <c r="E70" s="6" t="s">
        <v>27</v>
      </c>
      <c r="F70" s="7">
        <v>1.1990000000000003</v>
      </c>
    </row>
    <row r="71" spans="1:6" ht="12.75" customHeight="1">
      <c r="A71" s="150"/>
      <c r="B71" s="6">
        <v>25</v>
      </c>
      <c r="C71" s="6"/>
      <c r="D71" s="155"/>
      <c r="E71" s="6"/>
      <c r="F71" s="7">
        <v>1.1990000000000003</v>
      </c>
    </row>
    <row r="72" spans="1:6" ht="12.75" customHeight="1">
      <c r="A72" s="150" t="s">
        <v>30</v>
      </c>
      <c r="B72" s="6">
        <v>50</v>
      </c>
      <c r="C72" s="6">
        <v>32</v>
      </c>
      <c r="D72" s="155"/>
      <c r="E72" s="6" t="s">
        <v>27</v>
      </c>
      <c r="F72" s="7">
        <v>2.123</v>
      </c>
    </row>
    <row r="73" spans="1:6" ht="12.75" customHeight="1">
      <c r="A73" s="150"/>
      <c r="B73" s="6">
        <v>25</v>
      </c>
      <c r="C73" s="6"/>
      <c r="D73" s="6"/>
      <c r="E73" s="6"/>
      <c r="F73" s="7">
        <v>2.123</v>
      </c>
    </row>
  </sheetData>
  <sheetProtection selectLockedCells="1" selectUnlockedCells="1"/>
  <mergeCells count="41">
    <mergeCell ref="B1:E1"/>
    <mergeCell ref="B2:E2"/>
    <mergeCell ref="B3:E3"/>
    <mergeCell ref="B4:E4"/>
    <mergeCell ref="B5:E5"/>
    <mergeCell ref="B6:E6"/>
    <mergeCell ref="A48:A49"/>
    <mergeCell ref="A50:F50"/>
    <mergeCell ref="A51:A52"/>
    <mergeCell ref="A53:A54"/>
    <mergeCell ref="A55:A56"/>
    <mergeCell ref="A64:F64"/>
    <mergeCell ref="A57:A58"/>
    <mergeCell ref="A59:A60"/>
    <mergeCell ref="A61:A62"/>
    <mergeCell ref="A33:A34"/>
    <mergeCell ref="A35:A36"/>
    <mergeCell ref="A37:F37"/>
    <mergeCell ref="A38:A39"/>
    <mergeCell ref="A40:A41"/>
    <mergeCell ref="A66:A67"/>
    <mergeCell ref="D66:D72"/>
    <mergeCell ref="A68:A69"/>
    <mergeCell ref="A70:A71"/>
    <mergeCell ref="A72:A73"/>
    <mergeCell ref="A42:A43"/>
    <mergeCell ref="A44:A45"/>
    <mergeCell ref="A46:A47"/>
    <mergeCell ref="A20:A21"/>
    <mergeCell ref="A22:A23"/>
    <mergeCell ref="A24:F24"/>
    <mergeCell ref="A25:A26"/>
    <mergeCell ref="A27:A28"/>
    <mergeCell ref="A29:A30"/>
    <mergeCell ref="A31:A32"/>
    <mergeCell ref="A8:F8"/>
    <mergeCell ref="A11:F11"/>
    <mergeCell ref="A12:A13"/>
    <mergeCell ref="A14:A15"/>
    <mergeCell ref="A16:A17"/>
    <mergeCell ref="A18:A19"/>
  </mergeCells>
  <hyperlinks>
    <hyperlink ref="B1" r:id="rId1" display="www.trubi24.ru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78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H24" sqref="H24"/>
    </sheetView>
  </sheetViews>
  <sheetFormatPr defaultColWidth="11.8515625" defaultRowHeight="15"/>
  <cols>
    <col min="1" max="1" width="40.421875" style="134" customWidth="1"/>
    <col min="2" max="2" width="19.140625" style="134" customWidth="1"/>
    <col min="3" max="3" width="26.140625" style="134" customWidth="1"/>
    <col min="4" max="4" width="5.140625" style="126" customWidth="1"/>
    <col min="5" max="16384" width="11.8515625" style="134" customWidth="1"/>
  </cols>
  <sheetData>
    <row r="1" spans="1:4" s="124" customFormat="1" ht="12.75" customHeight="1">
      <c r="A1" s="121"/>
      <c r="B1" s="122"/>
      <c r="C1" s="123"/>
      <c r="D1" s="121"/>
    </row>
    <row r="2" spans="1:4" s="124" customFormat="1" ht="12.75" customHeight="1">
      <c r="A2" s="121"/>
      <c r="B2" s="226" t="str">
        <f>'[1]Геосинтетика'!B1</f>
        <v>www.trubi24.ru</v>
      </c>
      <c r="C2" s="226"/>
      <c r="D2" s="121"/>
    </row>
    <row r="3" spans="1:4" s="124" customFormat="1" ht="39" customHeight="1">
      <c r="A3" s="121"/>
      <c r="B3" s="227" t="str">
        <f>'[1]Геосинтетика'!B2</f>
        <v>Россия, Москва г., Новоостаповская ул., д.5, стр.3</v>
      </c>
      <c r="C3" s="227"/>
      <c r="D3" s="121"/>
    </row>
    <row r="4" spans="1:4" s="124" customFormat="1" ht="12.75" customHeight="1">
      <c r="A4" s="121"/>
      <c r="B4" s="226" t="str">
        <f>'[1]Геосинтетика'!B3</f>
        <v>тел./факс: +7 (495) 961-02-51</v>
      </c>
      <c r="C4" s="226"/>
      <c r="D4" s="121"/>
    </row>
    <row r="5" spans="1:4" s="124" customFormat="1" ht="21.75" customHeight="1">
      <c r="A5" s="226" t="str">
        <f>'[1]Геосинтетика'!B4</f>
        <v>ОСУЩЕСТВЛЯЕМ МОНТАЖНЫЕ, ОБЩЕСТРОИТЕЛЬНЫЕ и КРОВЕЛЬНЫЕ РАБОТЫ!</v>
      </c>
      <c r="B5" s="226"/>
      <c r="C5" s="226"/>
      <c r="D5" s="121"/>
    </row>
    <row r="6" spans="1:3" s="121" customFormat="1" ht="12.75" customHeight="1">
      <c r="A6" s="228" t="str">
        <f>'[1]Геосинтетика'!B5</f>
        <v>ГАРАНТИИ НА МАТЕРИАЛЫ И РАБОТЫ!</v>
      </c>
      <c r="B6" s="228"/>
      <c r="C6" s="228"/>
    </row>
    <row r="7" spans="1:3" s="121" customFormat="1" ht="12.75">
      <c r="A7" s="226" t="str">
        <f>'[1]Геосинтетика'!B6</f>
        <v>СКИДКИ ПОСТОЯННЫМ КЛИЕНТАМ!</v>
      </c>
      <c r="B7" s="226"/>
      <c r="C7" s="226"/>
    </row>
    <row r="8" spans="1:4" s="126" customFormat="1" ht="12.75">
      <c r="A8" s="225" t="str">
        <f>'[1]Геосинтетика'!B7</f>
        <v>Цена действительны с 01.04.2015 г.</v>
      </c>
      <c r="B8" s="225"/>
      <c r="C8" s="225"/>
      <c r="D8" s="123"/>
    </row>
    <row r="9" spans="1:4" s="126" customFormat="1" ht="12.75">
      <c r="A9" s="125"/>
      <c r="B9" s="125"/>
      <c r="C9" s="125"/>
      <c r="D9" s="123"/>
    </row>
    <row r="10" spans="1:4" s="126" customFormat="1" ht="12.75">
      <c r="A10" s="125"/>
      <c r="B10" s="125"/>
      <c r="C10" s="125"/>
      <c r="D10" s="123"/>
    </row>
    <row r="11" spans="1:4" s="130" customFormat="1" ht="12.75">
      <c r="A11" s="127"/>
      <c r="B11" s="128"/>
      <c r="C11" s="129"/>
      <c r="D11" s="129"/>
    </row>
    <row r="12" spans="1:4" ht="12.75">
      <c r="A12" s="131" t="s">
        <v>408</v>
      </c>
      <c r="B12" s="131"/>
      <c r="C12" s="132"/>
      <c r="D12" s="133"/>
    </row>
    <row r="13" spans="1:4" s="139" customFormat="1" ht="27.75" customHeight="1">
      <c r="A13" s="135" t="s">
        <v>409</v>
      </c>
      <c r="B13" s="136" t="s">
        <v>194</v>
      </c>
      <c r="C13" s="137" t="s">
        <v>329</v>
      </c>
      <c r="D13" s="138"/>
    </row>
    <row r="14" spans="1:4" ht="12.75">
      <c r="A14" s="140" t="s">
        <v>410</v>
      </c>
      <c r="B14" s="141" t="s">
        <v>411</v>
      </c>
      <c r="C14" s="142">
        <v>97</v>
      </c>
      <c r="D14" s="143"/>
    </row>
    <row r="15" spans="1:4" ht="12.75">
      <c r="A15" s="140" t="s">
        <v>410</v>
      </c>
      <c r="B15" s="141" t="s">
        <v>412</v>
      </c>
      <c r="C15" s="142">
        <v>286</v>
      </c>
      <c r="D15" s="143"/>
    </row>
    <row r="16" spans="1:4" ht="12.75">
      <c r="A16" s="140" t="s">
        <v>410</v>
      </c>
      <c r="B16" s="141" t="s">
        <v>413</v>
      </c>
      <c r="C16" s="142">
        <v>289</v>
      </c>
      <c r="D16" s="143"/>
    </row>
    <row r="17" spans="1:4" ht="12.75">
      <c r="A17" s="140" t="s">
        <v>410</v>
      </c>
      <c r="B17" s="141" t="s">
        <v>414</v>
      </c>
      <c r="C17" s="142">
        <v>470</v>
      </c>
      <c r="D17" s="143"/>
    </row>
    <row r="18" spans="1:4" ht="12.75">
      <c r="A18" s="140" t="s">
        <v>410</v>
      </c>
      <c r="B18" s="141" t="s">
        <v>415</v>
      </c>
      <c r="C18" s="142">
        <v>676</v>
      </c>
      <c r="D18" s="143"/>
    </row>
    <row r="19" spans="1:4" ht="12.75">
      <c r="A19" s="140" t="s">
        <v>410</v>
      </c>
      <c r="B19" s="141" t="s">
        <v>416</v>
      </c>
      <c r="C19" s="142">
        <v>1654</v>
      </c>
      <c r="D19" s="143"/>
    </row>
    <row r="20" spans="1:4" ht="12.75">
      <c r="A20" s="140" t="s">
        <v>410</v>
      </c>
      <c r="B20" s="141" t="s">
        <v>417</v>
      </c>
      <c r="C20" s="142">
        <v>1803</v>
      </c>
      <c r="D20" s="143"/>
    </row>
    <row r="21" spans="1:4" s="139" customFormat="1" ht="27.75" customHeight="1">
      <c r="A21" s="135" t="s">
        <v>418</v>
      </c>
      <c r="B21" s="136" t="s">
        <v>194</v>
      </c>
      <c r="C21" s="137" t="s">
        <v>329</v>
      </c>
      <c r="D21" s="144"/>
    </row>
    <row r="22" spans="1:4" ht="12.75">
      <c r="A22" s="140" t="s">
        <v>419</v>
      </c>
      <c r="B22" s="141" t="s">
        <v>411</v>
      </c>
      <c r="C22" s="142">
        <v>97</v>
      </c>
      <c r="D22" s="143"/>
    </row>
    <row r="23" spans="1:4" ht="12.75">
      <c r="A23" s="140" t="s">
        <v>419</v>
      </c>
      <c r="B23" s="141" t="s">
        <v>412</v>
      </c>
      <c r="C23" s="142">
        <v>286</v>
      </c>
      <c r="D23" s="143"/>
    </row>
    <row r="24" spans="1:4" ht="12.75">
      <c r="A24" s="140" t="s">
        <v>419</v>
      </c>
      <c r="B24" s="141" t="s">
        <v>413</v>
      </c>
      <c r="C24" s="142">
        <v>289</v>
      </c>
      <c r="D24" s="143"/>
    </row>
    <row r="25" spans="1:4" ht="12.75">
      <c r="A25" s="140" t="s">
        <v>419</v>
      </c>
      <c r="B25" s="141" t="s">
        <v>414</v>
      </c>
      <c r="C25" s="142">
        <v>470</v>
      </c>
      <c r="D25" s="143"/>
    </row>
    <row r="26" spans="1:4" ht="12.75">
      <c r="A26" s="140" t="s">
        <v>419</v>
      </c>
      <c r="B26" s="141" t="s">
        <v>415</v>
      </c>
      <c r="C26" s="142">
        <v>676</v>
      </c>
      <c r="D26" s="143"/>
    </row>
    <row r="27" spans="1:4" ht="12.75">
      <c r="A27" s="140" t="s">
        <v>419</v>
      </c>
      <c r="B27" s="141" t="s">
        <v>416</v>
      </c>
      <c r="C27" s="142">
        <v>1654</v>
      </c>
      <c r="D27" s="143"/>
    </row>
    <row r="28" spans="1:4" ht="12.75">
      <c r="A28" s="140" t="s">
        <v>419</v>
      </c>
      <c r="B28" s="141" t="s">
        <v>417</v>
      </c>
      <c r="C28" s="142">
        <v>1803</v>
      </c>
      <c r="D28" s="143"/>
    </row>
    <row r="29" spans="1:4" s="139" customFormat="1" ht="27.75" customHeight="1">
      <c r="A29" s="135" t="s">
        <v>420</v>
      </c>
      <c r="B29" s="136" t="s">
        <v>194</v>
      </c>
      <c r="C29" s="137" t="s">
        <v>329</v>
      </c>
      <c r="D29" s="144"/>
    </row>
    <row r="30" spans="1:4" ht="12.75">
      <c r="A30" s="140" t="s">
        <v>421</v>
      </c>
      <c r="B30" s="141" t="s">
        <v>411</v>
      </c>
      <c r="C30" s="142">
        <v>97</v>
      </c>
      <c r="D30" s="143"/>
    </row>
    <row r="31" spans="1:4" s="139" customFormat="1" ht="27.75" customHeight="1">
      <c r="A31" s="135" t="s">
        <v>422</v>
      </c>
      <c r="B31" s="136" t="s">
        <v>194</v>
      </c>
      <c r="C31" s="137" t="s">
        <v>329</v>
      </c>
      <c r="D31" s="144"/>
    </row>
    <row r="32" spans="1:4" ht="12.75">
      <c r="A32" s="140" t="s">
        <v>423</v>
      </c>
      <c r="B32" s="141">
        <v>32</v>
      </c>
      <c r="C32" s="142">
        <v>18</v>
      </c>
      <c r="D32" s="143"/>
    </row>
    <row r="33" spans="1:4" ht="12.75">
      <c r="A33" s="140" t="s">
        <v>423</v>
      </c>
      <c r="B33" s="141">
        <v>63</v>
      </c>
      <c r="C33" s="142">
        <v>95</v>
      </c>
      <c r="D33" s="143"/>
    </row>
    <row r="34" spans="1:4" ht="12.75">
      <c r="A34" s="140" t="s">
        <v>423</v>
      </c>
      <c r="B34" s="141">
        <v>90</v>
      </c>
      <c r="C34" s="142">
        <v>271</v>
      </c>
      <c r="D34" s="143"/>
    </row>
    <row r="35" spans="1:4" ht="12.75">
      <c r="A35" s="140" t="s">
        <v>423</v>
      </c>
      <c r="B35" s="141">
        <v>110</v>
      </c>
      <c r="C35" s="142">
        <v>306</v>
      </c>
      <c r="D35" s="143"/>
    </row>
    <row r="36" spans="1:4" ht="12.75">
      <c r="A36" s="140" t="s">
        <v>423</v>
      </c>
      <c r="B36" s="141">
        <v>160</v>
      </c>
      <c r="C36" s="142">
        <v>547</v>
      </c>
      <c r="D36" s="143"/>
    </row>
    <row r="37" spans="1:4" ht="12.75">
      <c r="A37" s="140" t="s">
        <v>423</v>
      </c>
      <c r="B37" s="141">
        <v>225</v>
      </c>
      <c r="C37" s="142">
        <v>1703</v>
      </c>
      <c r="D37" s="143"/>
    </row>
    <row r="38" spans="1:4" s="139" customFormat="1" ht="27.75" customHeight="1">
      <c r="A38" s="135" t="s">
        <v>424</v>
      </c>
      <c r="B38" s="136" t="s">
        <v>194</v>
      </c>
      <c r="C38" s="137" t="s">
        <v>329</v>
      </c>
      <c r="D38" s="144"/>
    </row>
    <row r="39" spans="1:4" ht="12.75">
      <c r="A39" s="140" t="s">
        <v>425</v>
      </c>
      <c r="B39" s="141">
        <v>32</v>
      </c>
      <c r="C39" s="142">
        <v>18</v>
      </c>
      <c r="D39" s="143"/>
    </row>
    <row r="40" spans="1:4" ht="12.75">
      <c r="A40" s="140" t="s">
        <v>425</v>
      </c>
      <c r="B40" s="141">
        <v>63</v>
      </c>
      <c r="C40" s="142">
        <v>95</v>
      </c>
      <c r="D40" s="143"/>
    </row>
    <row r="41" spans="1:4" ht="12.75">
      <c r="A41" s="140" t="s">
        <v>425</v>
      </c>
      <c r="B41" s="141">
        <v>90</v>
      </c>
      <c r="C41" s="142">
        <v>271</v>
      </c>
      <c r="D41" s="143"/>
    </row>
    <row r="42" spans="1:4" ht="12.75">
      <c r="A42" s="140" t="s">
        <v>425</v>
      </c>
      <c r="B42" s="141">
        <v>110</v>
      </c>
      <c r="C42" s="142">
        <v>306</v>
      </c>
      <c r="D42" s="143"/>
    </row>
    <row r="43" spans="1:4" ht="12.75">
      <c r="A43" s="140" t="s">
        <v>425</v>
      </c>
      <c r="B43" s="141">
        <v>160</v>
      </c>
      <c r="C43" s="142">
        <v>547</v>
      </c>
      <c r="D43" s="143"/>
    </row>
    <row r="44" spans="1:4" ht="12.75">
      <c r="A44" s="140" t="s">
        <v>425</v>
      </c>
      <c r="B44" s="141">
        <v>225</v>
      </c>
      <c r="C44" s="142">
        <v>1703</v>
      </c>
      <c r="D44" s="143"/>
    </row>
    <row r="45" spans="1:4" s="139" customFormat="1" ht="27.75" customHeight="1">
      <c r="A45" s="135" t="s">
        <v>426</v>
      </c>
      <c r="B45" s="136" t="s">
        <v>194</v>
      </c>
      <c r="C45" s="137" t="s">
        <v>329</v>
      </c>
      <c r="D45" s="144"/>
    </row>
    <row r="46" spans="1:4" ht="12.75">
      <c r="A46" s="140" t="s">
        <v>427</v>
      </c>
      <c r="B46" s="141">
        <v>32</v>
      </c>
      <c r="C46" s="142">
        <v>114</v>
      </c>
      <c r="D46" s="143"/>
    </row>
    <row r="47" spans="1:4" ht="12.75">
      <c r="A47" s="140" t="s">
        <v>427</v>
      </c>
      <c r="B47" s="141">
        <v>63</v>
      </c>
      <c r="C47" s="142">
        <v>205</v>
      </c>
      <c r="D47" s="143"/>
    </row>
    <row r="48" spans="1:4" ht="12.75">
      <c r="A48" s="140" t="s">
        <v>427</v>
      </c>
      <c r="B48" s="141">
        <v>90</v>
      </c>
      <c r="C48" s="142">
        <v>448</v>
      </c>
      <c r="D48" s="143"/>
    </row>
    <row r="49" spans="1:4" ht="12.75">
      <c r="A49" s="140" t="s">
        <v>427</v>
      </c>
      <c r="B49" s="141">
        <v>110</v>
      </c>
      <c r="C49" s="142">
        <v>634</v>
      </c>
      <c r="D49" s="143"/>
    </row>
    <row r="50" spans="1:4" ht="12.75">
      <c r="A50" s="140" t="s">
        <v>427</v>
      </c>
      <c r="B50" s="141">
        <v>160</v>
      </c>
      <c r="C50" s="142">
        <v>1702</v>
      </c>
      <c r="D50" s="143"/>
    </row>
    <row r="51" spans="1:4" ht="12.75">
      <c r="A51" s="140" t="s">
        <v>427</v>
      </c>
      <c r="B51" s="141">
        <v>225</v>
      </c>
      <c r="C51" s="142">
        <v>4246</v>
      </c>
      <c r="D51" s="143"/>
    </row>
    <row r="52" spans="1:4" ht="12.75">
      <c r="A52" s="140" t="s">
        <v>427</v>
      </c>
      <c r="B52" s="141">
        <v>315</v>
      </c>
      <c r="C52" s="142">
        <v>12494</v>
      </c>
      <c r="D52" s="143"/>
    </row>
    <row r="53" spans="1:4" s="139" customFormat="1" ht="27.75" customHeight="1">
      <c r="A53" s="135" t="s">
        <v>428</v>
      </c>
      <c r="B53" s="136" t="s">
        <v>194</v>
      </c>
      <c r="C53" s="137" t="s">
        <v>329</v>
      </c>
      <c r="D53" s="144"/>
    </row>
    <row r="54" spans="1:4" ht="12.75">
      <c r="A54" s="140" t="s">
        <v>429</v>
      </c>
      <c r="B54" s="141">
        <v>32</v>
      </c>
      <c r="C54" s="142">
        <v>114</v>
      </c>
      <c r="D54" s="143"/>
    </row>
    <row r="55" spans="1:4" ht="12.75">
      <c r="A55" s="140" t="s">
        <v>429</v>
      </c>
      <c r="B55" s="141">
        <v>63</v>
      </c>
      <c r="C55" s="142">
        <v>205</v>
      </c>
      <c r="D55" s="143"/>
    </row>
    <row r="56" spans="1:4" ht="12.75">
      <c r="A56" s="140" t="s">
        <v>429</v>
      </c>
      <c r="B56" s="141">
        <v>90</v>
      </c>
      <c r="C56" s="142">
        <v>448</v>
      </c>
      <c r="D56" s="143"/>
    </row>
    <row r="57" spans="1:4" ht="12.75">
      <c r="A57" s="140" t="s">
        <v>429</v>
      </c>
      <c r="B57" s="141">
        <v>110</v>
      </c>
      <c r="C57" s="142">
        <v>634</v>
      </c>
      <c r="D57" s="143"/>
    </row>
    <row r="58" spans="1:4" ht="12.75">
      <c r="A58" s="140" t="s">
        <v>429</v>
      </c>
      <c r="B58" s="141">
        <v>160</v>
      </c>
      <c r="C58" s="142">
        <v>1702</v>
      </c>
      <c r="D58" s="143"/>
    </row>
    <row r="59" spans="1:4" ht="12.75">
      <c r="A59" s="140" t="s">
        <v>429</v>
      </c>
      <c r="B59" s="141">
        <v>225</v>
      </c>
      <c r="C59" s="142">
        <v>4246</v>
      </c>
      <c r="D59" s="143"/>
    </row>
    <row r="60" spans="1:4" ht="12.75">
      <c r="A60" s="140" t="s">
        <v>429</v>
      </c>
      <c r="B60" s="141">
        <v>315</v>
      </c>
      <c r="C60" s="142">
        <v>12494</v>
      </c>
      <c r="D60" s="143"/>
    </row>
    <row r="61" spans="1:4" s="139" customFormat="1" ht="27.75" customHeight="1">
      <c r="A61" s="135" t="s">
        <v>430</v>
      </c>
      <c r="B61" s="136" t="s">
        <v>194</v>
      </c>
      <c r="C61" s="137" t="s">
        <v>329</v>
      </c>
      <c r="D61" s="144"/>
    </row>
    <row r="62" spans="1:4" ht="12.75">
      <c r="A62" s="140" t="s">
        <v>431</v>
      </c>
      <c r="B62" s="141">
        <v>63</v>
      </c>
      <c r="C62" s="142">
        <v>158</v>
      </c>
      <c r="D62" s="143"/>
    </row>
    <row r="63" spans="1:4" ht="12.75">
      <c r="A63" s="140" t="s">
        <v>431</v>
      </c>
      <c r="B63" s="141">
        <v>110</v>
      </c>
      <c r="C63" s="142">
        <v>509</v>
      </c>
      <c r="D63" s="143"/>
    </row>
    <row r="64" spans="1:4" ht="12.75">
      <c r="A64" s="140" t="s">
        <v>431</v>
      </c>
      <c r="B64" s="141">
        <v>160</v>
      </c>
      <c r="C64" s="142">
        <v>1172</v>
      </c>
      <c r="D64" s="143"/>
    </row>
    <row r="65" spans="1:4" ht="12.75">
      <c r="A65" s="140" t="s">
        <v>431</v>
      </c>
      <c r="B65" s="141">
        <v>225</v>
      </c>
      <c r="C65" s="142">
        <v>3728</v>
      </c>
      <c r="D65" s="143"/>
    </row>
    <row r="66" spans="1:4" s="139" customFormat="1" ht="27.75" customHeight="1">
      <c r="A66" s="135" t="s">
        <v>432</v>
      </c>
      <c r="B66" s="136" t="s">
        <v>194</v>
      </c>
      <c r="C66" s="137" t="s">
        <v>329</v>
      </c>
      <c r="D66" s="144"/>
    </row>
    <row r="67" spans="1:4" ht="12.75">
      <c r="A67" s="140" t="s">
        <v>433</v>
      </c>
      <c r="B67" s="141">
        <v>110</v>
      </c>
      <c r="C67" s="142">
        <v>598</v>
      </c>
      <c r="D67" s="143"/>
    </row>
    <row r="68" spans="1:4" ht="12.75">
      <c r="A68" s="140" t="s">
        <v>433</v>
      </c>
      <c r="B68" s="141">
        <v>160</v>
      </c>
      <c r="C68" s="142">
        <v>1327</v>
      </c>
      <c r="D68" s="143"/>
    </row>
    <row r="69" spans="1:4" ht="12.75">
      <c r="A69" s="140" t="s">
        <v>433</v>
      </c>
      <c r="B69" s="141">
        <v>225</v>
      </c>
      <c r="C69" s="142">
        <v>3511</v>
      </c>
      <c r="D69" s="143"/>
    </row>
    <row r="70" spans="1:4" ht="12.75">
      <c r="A70" s="140" t="s">
        <v>433</v>
      </c>
      <c r="B70" s="141">
        <v>315</v>
      </c>
      <c r="C70" s="142">
        <v>10240</v>
      </c>
      <c r="D70" s="143"/>
    </row>
    <row r="71" spans="1:4" s="139" customFormat="1" ht="27.75" customHeight="1">
      <c r="A71" s="135" t="s">
        <v>434</v>
      </c>
      <c r="B71" s="136" t="s">
        <v>194</v>
      </c>
      <c r="C71" s="137" t="s">
        <v>329</v>
      </c>
      <c r="D71" s="144"/>
    </row>
    <row r="72" spans="1:4" ht="12.75">
      <c r="A72" s="140" t="s">
        <v>435</v>
      </c>
      <c r="B72" s="141">
        <v>110</v>
      </c>
      <c r="C72" s="142">
        <v>598</v>
      </c>
      <c r="D72" s="143"/>
    </row>
    <row r="73" spans="1:4" ht="12.75">
      <c r="A73" s="140" t="s">
        <v>435</v>
      </c>
      <c r="B73" s="141">
        <v>160</v>
      </c>
      <c r="C73" s="142">
        <v>1327</v>
      </c>
      <c r="D73" s="143"/>
    </row>
    <row r="74" spans="1:4" ht="12.75">
      <c r="A74" s="140" t="s">
        <v>435</v>
      </c>
      <c r="B74" s="141">
        <v>225</v>
      </c>
      <c r="C74" s="142">
        <v>3511</v>
      </c>
      <c r="D74" s="143"/>
    </row>
    <row r="75" spans="1:4" ht="12.75">
      <c r="A75" s="140" t="s">
        <v>435</v>
      </c>
      <c r="B75" s="141">
        <v>315</v>
      </c>
      <c r="C75" s="142">
        <v>10240</v>
      </c>
      <c r="D75" s="143"/>
    </row>
    <row r="76" spans="1:4" s="139" customFormat="1" ht="27.75" customHeight="1">
      <c r="A76" s="135" t="s">
        <v>436</v>
      </c>
      <c r="B76" s="136" t="s">
        <v>194</v>
      </c>
      <c r="C76" s="137" t="s">
        <v>329</v>
      </c>
      <c r="D76" s="144"/>
    </row>
    <row r="77" spans="1:4" ht="12.75">
      <c r="A77" s="140" t="s">
        <v>437</v>
      </c>
      <c r="B77" s="145">
        <v>110</v>
      </c>
      <c r="C77" s="142">
        <v>509</v>
      </c>
      <c r="D77" s="143"/>
    </row>
    <row r="78" spans="1:4" s="139" customFormat="1" ht="27.75" customHeight="1">
      <c r="A78" s="135" t="s">
        <v>438</v>
      </c>
      <c r="B78" s="136" t="s">
        <v>194</v>
      </c>
      <c r="C78" s="137" t="s">
        <v>329</v>
      </c>
      <c r="D78" s="144"/>
    </row>
    <row r="79" spans="1:4" ht="12.75">
      <c r="A79" s="140" t="s">
        <v>439</v>
      </c>
      <c r="B79" s="141">
        <v>63</v>
      </c>
      <c r="C79" s="142">
        <v>244</v>
      </c>
      <c r="D79" s="143"/>
    </row>
    <row r="80" spans="1:4" ht="12.75">
      <c r="A80" s="140" t="s">
        <v>439</v>
      </c>
      <c r="B80" s="141">
        <v>90</v>
      </c>
      <c r="C80" s="142">
        <v>716</v>
      </c>
      <c r="D80" s="143"/>
    </row>
    <row r="81" spans="1:4" ht="12.75">
      <c r="A81" s="140" t="s">
        <v>439</v>
      </c>
      <c r="B81" s="141">
        <v>110</v>
      </c>
      <c r="C81" s="142">
        <v>949</v>
      </c>
      <c r="D81" s="143"/>
    </row>
    <row r="82" spans="1:4" ht="12.75">
      <c r="A82" s="140" t="s">
        <v>439</v>
      </c>
      <c r="B82" s="141">
        <v>160</v>
      </c>
      <c r="C82" s="142">
        <v>2460</v>
      </c>
      <c r="D82" s="143"/>
    </row>
    <row r="83" spans="1:4" ht="12.75">
      <c r="A83" s="140" t="s">
        <v>439</v>
      </c>
      <c r="B83" s="141">
        <v>225</v>
      </c>
      <c r="C83" s="142">
        <v>5212</v>
      </c>
      <c r="D83" s="143"/>
    </row>
    <row r="84" spans="1:4" ht="12.75">
      <c r="A84" s="140" t="s">
        <v>439</v>
      </c>
      <c r="B84" s="141">
        <v>315</v>
      </c>
      <c r="C84" s="142">
        <v>15431</v>
      </c>
      <c r="D84" s="143"/>
    </row>
    <row r="85" spans="1:4" s="139" customFormat="1" ht="27.75" customHeight="1">
      <c r="A85" s="135" t="s">
        <v>440</v>
      </c>
      <c r="B85" s="136" t="s">
        <v>194</v>
      </c>
      <c r="C85" s="137" t="s">
        <v>329</v>
      </c>
      <c r="D85" s="144"/>
    </row>
    <row r="86" spans="1:4" ht="12.75">
      <c r="A86" s="140" t="s">
        <v>441</v>
      </c>
      <c r="B86" s="141">
        <v>63</v>
      </c>
      <c r="C86" s="142">
        <v>244</v>
      </c>
      <c r="D86" s="143"/>
    </row>
    <row r="87" spans="1:4" ht="12.75">
      <c r="A87" s="140" t="s">
        <v>441</v>
      </c>
      <c r="B87" s="141">
        <v>90</v>
      </c>
      <c r="C87" s="142">
        <v>716</v>
      </c>
      <c r="D87" s="143"/>
    </row>
    <row r="88" spans="1:4" ht="12.75">
      <c r="A88" s="140" t="s">
        <v>441</v>
      </c>
      <c r="B88" s="141">
        <v>110</v>
      </c>
      <c r="C88" s="142">
        <v>949</v>
      </c>
      <c r="D88" s="143"/>
    </row>
    <row r="89" spans="1:4" ht="12.75">
      <c r="A89" s="140" t="s">
        <v>441</v>
      </c>
      <c r="B89" s="141">
        <v>160</v>
      </c>
      <c r="C89" s="142">
        <v>2460</v>
      </c>
      <c r="D89" s="143"/>
    </row>
    <row r="90" spans="1:4" ht="12.75">
      <c r="A90" s="140" t="s">
        <v>441</v>
      </c>
      <c r="B90" s="141">
        <v>225</v>
      </c>
      <c r="C90" s="142">
        <v>5212</v>
      </c>
      <c r="D90" s="143"/>
    </row>
    <row r="91" spans="1:4" ht="12.75">
      <c r="A91" s="140" t="s">
        <v>441</v>
      </c>
      <c r="B91" s="141">
        <v>315</v>
      </c>
      <c r="C91" s="142">
        <v>15431</v>
      </c>
      <c r="D91" s="143"/>
    </row>
    <row r="92" spans="1:4" s="139" customFormat="1" ht="27.75" customHeight="1">
      <c r="A92" s="135" t="s">
        <v>442</v>
      </c>
      <c r="B92" s="136" t="s">
        <v>194</v>
      </c>
      <c r="C92" s="137" t="s">
        <v>329</v>
      </c>
      <c r="D92" s="144"/>
    </row>
    <row r="93" spans="1:4" ht="12.75">
      <c r="A93" s="140" t="s">
        <v>443</v>
      </c>
      <c r="B93" s="145" t="s">
        <v>413</v>
      </c>
      <c r="C93" s="142">
        <v>794</v>
      </c>
      <c r="D93" s="143"/>
    </row>
    <row r="94" spans="1:4" ht="12.75">
      <c r="A94" s="140" t="s">
        <v>443</v>
      </c>
      <c r="B94" s="145" t="s">
        <v>444</v>
      </c>
      <c r="C94" s="142">
        <v>1979</v>
      </c>
      <c r="D94" s="143"/>
    </row>
    <row r="95" spans="1:4" ht="12.75">
      <c r="A95" s="140" t="s">
        <v>443</v>
      </c>
      <c r="B95" s="145" t="s">
        <v>415</v>
      </c>
      <c r="C95" s="142">
        <v>2124</v>
      </c>
      <c r="D95" s="143"/>
    </row>
    <row r="96" spans="1:4" ht="12.75">
      <c r="A96" s="140" t="s">
        <v>443</v>
      </c>
      <c r="B96" s="145" t="s">
        <v>445</v>
      </c>
      <c r="C96" s="142">
        <v>4832</v>
      </c>
      <c r="D96" s="143"/>
    </row>
    <row r="97" spans="1:4" ht="12.75">
      <c r="A97" s="140" t="s">
        <v>443</v>
      </c>
      <c r="B97" s="145" t="s">
        <v>416</v>
      </c>
      <c r="C97" s="142">
        <v>5007</v>
      </c>
      <c r="D97" s="143"/>
    </row>
    <row r="98" spans="1:4" ht="12.75">
      <c r="A98" s="140" t="s">
        <v>443</v>
      </c>
      <c r="B98" s="145" t="s">
        <v>417</v>
      </c>
      <c r="C98" s="142">
        <v>5237</v>
      </c>
      <c r="D98" s="143"/>
    </row>
    <row r="99" spans="1:4" ht="12.75">
      <c r="A99" s="140" t="s">
        <v>443</v>
      </c>
      <c r="B99" s="145" t="s">
        <v>446</v>
      </c>
      <c r="C99" s="142">
        <v>12649</v>
      </c>
      <c r="D99" s="143"/>
    </row>
    <row r="100" spans="1:4" ht="12.75">
      <c r="A100" s="140" t="s">
        <v>443</v>
      </c>
      <c r="B100" s="145" t="s">
        <v>447</v>
      </c>
      <c r="C100" s="142">
        <v>12649</v>
      </c>
      <c r="D100" s="143"/>
    </row>
    <row r="101" spans="1:4" ht="12.75">
      <c r="A101" s="140" t="s">
        <v>443</v>
      </c>
      <c r="B101" s="145" t="s">
        <v>448</v>
      </c>
      <c r="C101" s="142">
        <v>12649</v>
      </c>
      <c r="D101" s="143"/>
    </row>
    <row r="102" spans="1:4" s="139" customFormat="1" ht="27.75" customHeight="1">
      <c r="A102" s="135" t="s">
        <v>449</v>
      </c>
      <c r="B102" s="136" t="s">
        <v>194</v>
      </c>
      <c r="C102" s="137" t="s">
        <v>329</v>
      </c>
      <c r="D102" s="144"/>
    </row>
    <row r="103" spans="1:4" ht="12.75">
      <c r="A103" s="140" t="s">
        <v>450</v>
      </c>
      <c r="B103" s="145" t="s">
        <v>413</v>
      </c>
      <c r="C103" s="142">
        <v>794</v>
      </c>
      <c r="D103" s="143"/>
    </row>
    <row r="104" spans="1:4" ht="12.75">
      <c r="A104" s="140" t="s">
        <v>450</v>
      </c>
      <c r="B104" s="145" t="s">
        <v>444</v>
      </c>
      <c r="C104" s="142">
        <v>1979</v>
      </c>
      <c r="D104" s="143"/>
    </row>
    <row r="105" spans="1:4" ht="12.75">
      <c r="A105" s="140" t="s">
        <v>450</v>
      </c>
      <c r="B105" s="145" t="s">
        <v>415</v>
      </c>
      <c r="C105" s="142">
        <v>2124</v>
      </c>
      <c r="D105" s="143"/>
    </row>
    <row r="106" spans="1:4" ht="12.75">
      <c r="A106" s="140" t="s">
        <v>450</v>
      </c>
      <c r="B106" s="145" t="s">
        <v>445</v>
      </c>
      <c r="C106" s="142">
        <v>4832</v>
      </c>
      <c r="D106" s="143"/>
    </row>
    <row r="107" spans="1:4" ht="12.75">
      <c r="A107" s="140" t="s">
        <v>450</v>
      </c>
      <c r="B107" s="145" t="s">
        <v>416</v>
      </c>
      <c r="C107" s="142">
        <v>5007</v>
      </c>
      <c r="D107" s="143"/>
    </row>
    <row r="108" spans="1:4" ht="12.75">
      <c r="A108" s="140" t="s">
        <v>450</v>
      </c>
      <c r="B108" s="145" t="s">
        <v>417</v>
      </c>
      <c r="C108" s="142">
        <v>5237</v>
      </c>
      <c r="D108" s="143"/>
    </row>
    <row r="109" spans="1:4" ht="12.75">
      <c r="A109" s="140" t="s">
        <v>450</v>
      </c>
      <c r="B109" s="145" t="s">
        <v>446</v>
      </c>
      <c r="C109" s="142">
        <v>12649</v>
      </c>
      <c r="D109" s="143"/>
    </row>
    <row r="110" spans="1:4" ht="12.75">
      <c r="A110" s="140" t="s">
        <v>450</v>
      </c>
      <c r="B110" s="145" t="s">
        <v>447</v>
      </c>
      <c r="C110" s="142">
        <v>12649</v>
      </c>
      <c r="D110" s="143"/>
    </row>
    <row r="111" spans="1:4" ht="12.75">
      <c r="A111" s="140" t="s">
        <v>450</v>
      </c>
      <c r="B111" s="145" t="s">
        <v>448</v>
      </c>
      <c r="C111" s="142">
        <v>12649</v>
      </c>
      <c r="D111" s="143"/>
    </row>
    <row r="112" spans="1:4" s="139" customFormat="1" ht="27.75" customHeight="1">
      <c r="A112" s="135" t="s">
        <v>451</v>
      </c>
      <c r="B112" s="136" t="s">
        <v>194</v>
      </c>
      <c r="C112" s="137" t="s">
        <v>329</v>
      </c>
      <c r="D112" s="144"/>
    </row>
    <row r="113" spans="1:4" ht="12.75">
      <c r="A113" s="140" t="s">
        <v>452</v>
      </c>
      <c r="B113" s="141">
        <v>50</v>
      </c>
      <c r="C113" s="142">
        <v>143</v>
      </c>
      <c r="D113" s="143"/>
    </row>
    <row r="114" spans="1:4" ht="12.75">
      <c r="A114" s="140" t="s">
        <v>452</v>
      </c>
      <c r="B114" s="141">
        <v>63</v>
      </c>
      <c r="C114" s="142">
        <v>188</v>
      </c>
      <c r="D114" s="143"/>
    </row>
    <row r="115" spans="1:4" ht="12.75">
      <c r="A115" s="140" t="s">
        <v>452</v>
      </c>
      <c r="B115" s="141">
        <v>90</v>
      </c>
      <c r="C115" s="142">
        <v>346</v>
      </c>
      <c r="D115" s="143"/>
    </row>
    <row r="116" spans="1:4" ht="12.75">
      <c r="A116" s="140" t="s">
        <v>452</v>
      </c>
      <c r="B116" s="141">
        <v>110</v>
      </c>
      <c r="C116" s="142">
        <v>435</v>
      </c>
      <c r="D116" s="143"/>
    </row>
    <row r="117" spans="1:4" ht="12.75">
      <c r="A117" s="140" t="s">
        <v>452</v>
      </c>
      <c r="B117" s="141">
        <v>160</v>
      </c>
      <c r="C117" s="142">
        <v>994</v>
      </c>
      <c r="D117" s="143"/>
    </row>
    <row r="118" spans="1:4" ht="12.75">
      <c r="A118" s="140" t="s">
        <v>452</v>
      </c>
      <c r="B118" s="141">
        <v>225</v>
      </c>
      <c r="C118" s="142">
        <v>1857</v>
      </c>
      <c r="D118" s="143"/>
    </row>
    <row r="119" spans="1:4" ht="12.75">
      <c r="A119" s="140" t="s">
        <v>452</v>
      </c>
      <c r="B119" s="141">
        <v>250</v>
      </c>
      <c r="C119" s="142">
        <v>2842</v>
      </c>
      <c r="D119" s="143"/>
    </row>
    <row r="120" spans="1:4" s="139" customFormat="1" ht="27.75" customHeight="1">
      <c r="A120" s="135" t="s">
        <v>453</v>
      </c>
      <c r="B120" s="136" t="s">
        <v>194</v>
      </c>
      <c r="C120" s="137" t="s">
        <v>329</v>
      </c>
      <c r="D120" s="144"/>
    </row>
    <row r="121" spans="1:4" ht="12.75">
      <c r="A121" s="140" t="s">
        <v>454</v>
      </c>
      <c r="B121" s="141">
        <v>50</v>
      </c>
      <c r="C121" s="142">
        <v>143</v>
      </c>
      <c r="D121" s="143"/>
    </row>
    <row r="122" spans="1:4" ht="12.75">
      <c r="A122" s="140" t="s">
        <v>454</v>
      </c>
      <c r="B122" s="141">
        <v>63</v>
      </c>
      <c r="C122" s="142">
        <v>188</v>
      </c>
      <c r="D122" s="143"/>
    </row>
    <row r="123" spans="1:4" ht="12.75">
      <c r="A123" s="140" t="s">
        <v>454</v>
      </c>
      <c r="B123" s="141">
        <v>90</v>
      </c>
      <c r="C123" s="142">
        <v>346</v>
      </c>
      <c r="D123" s="143"/>
    </row>
    <row r="124" spans="1:4" ht="12.75">
      <c r="A124" s="140" t="s">
        <v>454</v>
      </c>
      <c r="B124" s="141">
        <v>110</v>
      </c>
      <c r="C124" s="142">
        <v>435</v>
      </c>
      <c r="D124" s="143"/>
    </row>
    <row r="125" spans="1:4" ht="12.75">
      <c r="A125" s="140" t="s">
        <v>454</v>
      </c>
      <c r="B125" s="141">
        <v>160</v>
      </c>
      <c r="C125" s="142">
        <v>994</v>
      </c>
      <c r="D125" s="143"/>
    </row>
    <row r="126" spans="1:4" ht="12.75">
      <c r="A126" s="140" t="s">
        <v>454</v>
      </c>
      <c r="B126" s="141">
        <v>225</v>
      </c>
      <c r="C126" s="142">
        <v>1857</v>
      </c>
      <c r="D126" s="143"/>
    </row>
    <row r="127" spans="1:4" ht="12.75">
      <c r="A127" s="140" t="s">
        <v>454</v>
      </c>
      <c r="B127" s="141">
        <v>250</v>
      </c>
      <c r="C127" s="142">
        <v>2842</v>
      </c>
      <c r="D127" s="143"/>
    </row>
    <row r="128" spans="1:4" s="139" customFormat="1" ht="27.75" customHeight="1">
      <c r="A128" s="135" t="s">
        <v>455</v>
      </c>
      <c r="B128" s="136" t="s">
        <v>194</v>
      </c>
      <c r="C128" s="137" t="s">
        <v>329</v>
      </c>
      <c r="D128" s="144"/>
    </row>
    <row r="129" spans="1:4" ht="12.75">
      <c r="A129" s="140" t="s">
        <v>456</v>
      </c>
      <c r="B129" s="141">
        <v>63</v>
      </c>
      <c r="C129" s="142">
        <v>161</v>
      </c>
      <c r="D129" s="143"/>
    </row>
    <row r="130" spans="1:4" ht="12.75">
      <c r="A130" s="140" t="s">
        <v>456</v>
      </c>
      <c r="B130" s="141">
        <v>110</v>
      </c>
      <c r="C130" s="142">
        <v>377</v>
      </c>
      <c r="D130" s="143"/>
    </row>
    <row r="131" spans="1:4" ht="12.75">
      <c r="A131" s="140" t="s">
        <v>456</v>
      </c>
      <c r="B131" s="141">
        <v>160</v>
      </c>
      <c r="C131" s="142">
        <v>823</v>
      </c>
      <c r="D131" s="143"/>
    </row>
    <row r="132" spans="1:4" ht="12.75">
      <c r="A132" s="140" t="s">
        <v>456</v>
      </c>
      <c r="B132" s="141">
        <v>225</v>
      </c>
      <c r="C132" s="142">
        <v>1410</v>
      </c>
      <c r="D132" s="143"/>
    </row>
    <row r="133" spans="1:4" ht="12.75">
      <c r="A133" s="140" t="s">
        <v>456</v>
      </c>
      <c r="B133" s="141">
        <v>315</v>
      </c>
      <c r="C133" s="142">
        <v>3863</v>
      </c>
      <c r="D133" s="143"/>
    </row>
  </sheetData>
  <sheetProtection/>
  <mergeCells count="7">
    <mergeCell ref="A8:C8"/>
    <mergeCell ref="B2:C2"/>
    <mergeCell ref="B3:C3"/>
    <mergeCell ref="B4:C4"/>
    <mergeCell ref="A5:C5"/>
    <mergeCell ref="A6:C6"/>
    <mergeCell ref="A7:C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43">
      <selection activeCell="F11" sqref="F11"/>
    </sheetView>
  </sheetViews>
  <sheetFormatPr defaultColWidth="11.8515625" defaultRowHeight="15"/>
  <cols>
    <col min="1" max="1" width="57.28125" style="273" customWidth="1"/>
    <col min="2" max="2" width="17.57421875" style="287" customWidth="1"/>
    <col min="3" max="3" width="15.140625" style="288" customWidth="1"/>
    <col min="4" max="16384" width="11.8515625" style="273" customWidth="1"/>
  </cols>
  <sheetData>
    <row r="1" spans="1:3" ht="15.75">
      <c r="A1" s="270"/>
      <c r="B1" s="271"/>
      <c r="C1" s="272"/>
    </row>
    <row r="2" spans="1:3" ht="39" customHeight="1">
      <c r="A2" s="274" t="s">
        <v>487</v>
      </c>
      <c r="B2" s="275"/>
      <c r="C2" s="276"/>
    </row>
    <row r="3" spans="1:3" s="280" customFormat="1" ht="27.75" customHeight="1">
      <c r="A3" s="277" t="s">
        <v>488</v>
      </c>
      <c r="B3" s="278" t="s">
        <v>180</v>
      </c>
      <c r="C3" s="279" t="s">
        <v>489</v>
      </c>
    </row>
    <row r="4" spans="1:3" ht="15">
      <c r="A4" s="281" t="s">
        <v>490</v>
      </c>
      <c r="B4" s="282">
        <v>20</v>
      </c>
      <c r="C4" s="283">
        <v>221</v>
      </c>
    </row>
    <row r="5" spans="1:3" ht="15">
      <c r="A5" s="281" t="s">
        <v>490</v>
      </c>
      <c r="B5" s="282">
        <v>25</v>
      </c>
      <c r="C5" s="283">
        <v>254</v>
      </c>
    </row>
    <row r="6" spans="1:3" ht="15">
      <c r="A6" s="284" t="s">
        <v>491</v>
      </c>
      <c r="B6" s="282">
        <v>32</v>
      </c>
      <c r="C6" s="283">
        <v>228</v>
      </c>
    </row>
    <row r="7" spans="1:3" ht="15">
      <c r="A7" s="284" t="s">
        <v>491</v>
      </c>
      <c r="B7" s="282">
        <v>40</v>
      </c>
      <c r="C7" s="283">
        <v>250</v>
      </c>
    </row>
    <row r="8" spans="1:3" ht="15">
      <c r="A8" s="284" t="s">
        <v>491</v>
      </c>
      <c r="B8" s="282">
        <v>50</v>
      </c>
      <c r="C8" s="283">
        <v>360</v>
      </c>
    </row>
    <row r="9" spans="1:3" ht="15">
      <c r="A9" s="284" t="s">
        <v>491</v>
      </c>
      <c r="B9" s="282">
        <v>63</v>
      </c>
      <c r="C9" s="283">
        <v>375</v>
      </c>
    </row>
    <row r="10" spans="1:3" ht="15">
      <c r="A10" s="284" t="s">
        <v>491</v>
      </c>
      <c r="B10" s="282">
        <v>75</v>
      </c>
      <c r="C10" s="283">
        <v>640</v>
      </c>
    </row>
    <row r="11" spans="1:3" ht="15">
      <c r="A11" s="284" t="s">
        <v>491</v>
      </c>
      <c r="B11" s="282">
        <v>90</v>
      </c>
      <c r="C11" s="283">
        <v>735</v>
      </c>
    </row>
    <row r="12" spans="1:3" ht="15">
      <c r="A12" s="284" t="s">
        <v>490</v>
      </c>
      <c r="B12" s="282">
        <v>110</v>
      </c>
      <c r="C12" s="283">
        <v>900</v>
      </c>
    </row>
    <row r="13" spans="1:3" ht="15">
      <c r="A13" s="284" t="s">
        <v>490</v>
      </c>
      <c r="B13" s="282">
        <v>125</v>
      </c>
      <c r="C13" s="283">
        <v>1300</v>
      </c>
    </row>
    <row r="14" spans="1:3" ht="15">
      <c r="A14" s="284" t="s">
        <v>490</v>
      </c>
      <c r="B14" s="282">
        <v>140</v>
      </c>
      <c r="C14" s="283">
        <v>1680</v>
      </c>
    </row>
    <row r="15" spans="1:3" ht="15">
      <c r="A15" s="284" t="s">
        <v>491</v>
      </c>
      <c r="B15" s="282">
        <v>160</v>
      </c>
      <c r="C15" s="283">
        <v>1720</v>
      </c>
    </row>
    <row r="16" spans="1:3" ht="15">
      <c r="A16" s="284" t="s">
        <v>490</v>
      </c>
      <c r="B16" s="282">
        <v>180</v>
      </c>
      <c r="C16" s="283">
        <v>2970</v>
      </c>
    </row>
    <row r="17" spans="1:3" ht="15">
      <c r="A17" s="284" t="s">
        <v>490</v>
      </c>
      <c r="B17" s="282">
        <v>200</v>
      </c>
      <c r="C17" s="283">
        <v>3485</v>
      </c>
    </row>
    <row r="18" spans="1:3" ht="15">
      <c r="A18" s="284" t="s">
        <v>491</v>
      </c>
      <c r="B18" s="282">
        <v>225</v>
      </c>
      <c r="C18" s="283">
        <v>3292</v>
      </c>
    </row>
    <row r="19" spans="1:3" ht="15">
      <c r="A19" s="284" t="s">
        <v>491</v>
      </c>
      <c r="B19" s="282">
        <v>250</v>
      </c>
      <c r="C19" s="283">
        <v>7400</v>
      </c>
    </row>
    <row r="20" spans="1:3" ht="15">
      <c r="A20" s="284" t="s">
        <v>491</v>
      </c>
      <c r="B20" s="282">
        <v>280</v>
      </c>
      <c r="C20" s="283">
        <v>9340</v>
      </c>
    </row>
    <row r="21" spans="1:3" ht="15">
      <c r="A21" s="284" t="s">
        <v>490</v>
      </c>
      <c r="B21" s="282">
        <v>315</v>
      </c>
      <c r="C21" s="283">
        <v>9530</v>
      </c>
    </row>
    <row r="22" spans="1:3" ht="15">
      <c r="A22" s="284" t="s">
        <v>490</v>
      </c>
      <c r="B22" s="282">
        <v>355</v>
      </c>
      <c r="C22" s="283">
        <v>18275</v>
      </c>
    </row>
    <row r="23" spans="1:3" ht="15">
      <c r="A23" s="284" t="s">
        <v>491</v>
      </c>
      <c r="B23" s="282">
        <v>400</v>
      </c>
      <c r="C23" s="283">
        <v>21720</v>
      </c>
    </row>
    <row r="24" spans="1:3" ht="15">
      <c r="A24" s="284" t="s">
        <v>490</v>
      </c>
      <c r="B24" s="282">
        <v>450</v>
      </c>
      <c r="C24" s="283">
        <v>30650</v>
      </c>
    </row>
    <row r="25" spans="1:3" ht="15">
      <c r="A25" s="284" t="s">
        <v>491</v>
      </c>
      <c r="B25" s="282">
        <v>500</v>
      </c>
      <c r="C25" s="283">
        <v>36100</v>
      </c>
    </row>
    <row r="26" spans="1:3" ht="15">
      <c r="A26" s="284" t="s">
        <v>490</v>
      </c>
      <c r="B26" s="282">
        <v>560</v>
      </c>
      <c r="C26" s="283">
        <v>107000</v>
      </c>
    </row>
    <row r="27" spans="1:3" ht="15">
      <c r="A27" s="284" t="s">
        <v>490</v>
      </c>
      <c r="B27" s="282">
        <v>630</v>
      </c>
      <c r="C27" s="283">
        <v>125320</v>
      </c>
    </row>
    <row r="28" spans="1:3" ht="15">
      <c r="A28" s="284" t="s">
        <v>491</v>
      </c>
      <c r="B28" s="282">
        <v>710</v>
      </c>
      <c r="C28" s="283">
        <v>169800</v>
      </c>
    </row>
    <row r="29" spans="1:3" ht="15">
      <c r="A29" s="284" t="s">
        <v>491</v>
      </c>
      <c r="B29" s="282">
        <v>800</v>
      </c>
      <c r="C29" s="283">
        <v>243800</v>
      </c>
    </row>
    <row r="30" spans="1:3" ht="15.75">
      <c r="A30" s="284"/>
      <c r="B30" s="285"/>
      <c r="C30" s="286">
        <v>0</v>
      </c>
    </row>
    <row r="31" spans="1:3" s="280" customFormat="1" ht="27.75" customHeight="1">
      <c r="A31" s="277" t="s">
        <v>492</v>
      </c>
      <c r="B31" s="278" t="s">
        <v>180</v>
      </c>
      <c r="C31" s="279" t="s">
        <v>489</v>
      </c>
    </row>
    <row r="32" spans="1:3" ht="15">
      <c r="A32" s="284" t="s">
        <v>493</v>
      </c>
      <c r="B32" s="282">
        <v>110</v>
      </c>
      <c r="C32" s="283">
        <v>850</v>
      </c>
    </row>
    <row r="33" spans="1:3" ht="15">
      <c r="A33" s="284" t="s">
        <v>493</v>
      </c>
      <c r="B33" s="282">
        <v>125</v>
      </c>
      <c r="C33" s="283">
        <v>1156</v>
      </c>
    </row>
    <row r="34" spans="1:3" ht="15">
      <c r="A34" s="284" t="s">
        <v>493</v>
      </c>
      <c r="B34" s="282">
        <v>140</v>
      </c>
      <c r="C34" s="283">
        <v>1400</v>
      </c>
    </row>
    <row r="35" spans="1:3" ht="15">
      <c r="A35" s="284" t="s">
        <v>493</v>
      </c>
      <c r="B35" s="282">
        <v>160</v>
      </c>
      <c r="C35" s="283">
        <v>1410</v>
      </c>
    </row>
    <row r="36" spans="1:3" ht="15">
      <c r="A36" s="284" t="s">
        <v>493</v>
      </c>
      <c r="B36" s="282">
        <v>180</v>
      </c>
      <c r="C36" s="283">
        <v>2460</v>
      </c>
    </row>
    <row r="37" spans="1:3" ht="15">
      <c r="A37" s="284" t="s">
        <v>493</v>
      </c>
      <c r="B37" s="282">
        <v>200</v>
      </c>
      <c r="C37" s="283">
        <v>3000</v>
      </c>
    </row>
    <row r="38" spans="1:3" ht="15">
      <c r="A38" s="284" t="s">
        <v>494</v>
      </c>
      <c r="B38" s="282">
        <v>225</v>
      </c>
      <c r="C38" s="283">
        <v>2990</v>
      </c>
    </row>
    <row r="39" spans="1:3" ht="15">
      <c r="A39" s="284" t="s">
        <v>494</v>
      </c>
      <c r="B39" s="282">
        <v>250</v>
      </c>
      <c r="C39" s="283">
        <v>5650</v>
      </c>
    </row>
    <row r="40" spans="1:3" ht="15">
      <c r="A40" s="284" t="s">
        <v>494</v>
      </c>
      <c r="B40" s="282">
        <v>280</v>
      </c>
      <c r="C40" s="283">
        <v>6620</v>
      </c>
    </row>
    <row r="41" spans="1:3" ht="15">
      <c r="A41" s="284" t="s">
        <v>493</v>
      </c>
      <c r="B41" s="282">
        <v>315</v>
      </c>
      <c r="C41" s="283">
        <v>8200</v>
      </c>
    </row>
    <row r="42" spans="1:3" ht="15">
      <c r="A42" s="284" t="s">
        <v>493</v>
      </c>
      <c r="B42" s="282">
        <v>355</v>
      </c>
      <c r="C42" s="283">
        <v>16670</v>
      </c>
    </row>
    <row r="43" spans="1:3" ht="15">
      <c r="A43" s="284" t="s">
        <v>494</v>
      </c>
      <c r="B43" s="282">
        <v>400</v>
      </c>
      <c r="C43" s="283">
        <v>16790</v>
      </c>
    </row>
    <row r="44" spans="1:3" ht="15">
      <c r="A44" s="284" t="s">
        <v>494</v>
      </c>
      <c r="B44" s="282">
        <v>450</v>
      </c>
      <c r="C44" s="283">
        <v>29895</v>
      </c>
    </row>
    <row r="45" spans="1:3" ht="15">
      <c r="A45" s="284" t="s">
        <v>494</v>
      </c>
      <c r="B45" s="282">
        <v>500</v>
      </c>
      <c r="C45" s="283">
        <v>30600</v>
      </c>
    </row>
    <row r="46" spans="1:3" ht="15">
      <c r="A46" s="284" t="s">
        <v>494</v>
      </c>
      <c r="B46" s="282">
        <v>560</v>
      </c>
      <c r="C46" s="283">
        <v>49890</v>
      </c>
    </row>
    <row r="47" spans="1:3" ht="15">
      <c r="A47" s="284" t="s">
        <v>494</v>
      </c>
      <c r="B47" s="282">
        <v>630</v>
      </c>
      <c r="C47" s="283">
        <v>71500</v>
      </c>
    </row>
    <row r="48" spans="1:3" ht="15">
      <c r="A48" s="284" t="s">
        <v>494</v>
      </c>
      <c r="B48" s="282">
        <v>710</v>
      </c>
      <c r="C48" s="283">
        <v>94385</v>
      </c>
    </row>
    <row r="49" spans="1:3" ht="15">
      <c r="A49" s="284" t="s">
        <v>494</v>
      </c>
      <c r="B49" s="282">
        <v>800</v>
      </c>
      <c r="C49" s="283">
        <v>147000</v>
      </c>
    </row>
    <row r="50" spans="1:3" ht="15">
      <c r="A50" s="284" t="s">
        <v>494</v>
      </c>
      <c r="B50" s="282">
        <v>900</v>
      </c>
      <c r="C50" s="283">
        <v>225000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3"/>
  <sheetViews>
    <sheetView tabSelected="1" zoomScalePageLayoutView="0" workbookViewId="0" topLeftCell="A46">
      <selection activeCell="H7" sqref="H7"/>
    </sheetView>
  </sheetViews>
  <sheetFormatPr defaultColWidth="8.8515625" defaultRowHeight="15"/>
  <cols>
    <col min="1" max="1" width="8.8515625" style="229" customWidth="1"/>
    <col min="2" max="2" width="31.7109375" style="229" customWidth="1"/>
    <col min="3" max="3" width="25.140625" style="229" customWidth="1"/>
    <col min="4" max="4" width="13.140625" style="229" customWidth="1"/>
    <col min="5" max="5" width="16.7109375" style="229" customWidth="1"/>
    <col min="6" max="6" width="17.421875" style="229" customWidth="1"/>
    <col min="7" max="16384" width="8.8515625" style="229" customWidth="1"/>
  </cols>
  <sheetData>
    <row r="1" spans="2:5" ht="15">
      <c r="B1" s="230"/>
      <c r="C1" s="230"/>
      <c r="D1" s="230"/>
      <c r="E1" s="231"/>
    </row>
    <row r="2" spans="2:6" ht="15.75">
      <c r="B2" s="230"/>
      <c r="C2" s="232" t="str">
        <f>'[2]Колонки 12.01.15 Рос'!B2</f>
        <v>www.trubi24.ru</v>
      </c>
      <c r="D2" s="232"/>
      <c r="E2" s="232"/>
      <c r="F2" s="233"/>
    </row>
    <row r="3" spans="2:6" ht="30" customHeight="1">
      <c r="B3" s="230"/>
      <c r="C3" s="232" t="str">
        <f>'[2]Колонки 12.01.15 Рос'!B3</f>
        <v>Россия, Москва г., Новоостаповская ул., д.5, стр.3</v>
      </c>
      <c r="D3" s="232"/>
      <c r="E3" s="232"/>
      <c r="F3" s="233"/>
    </row>
    <row r="4" spans="2:6" ht="15.75">
      <c r="B4" s="230"/>
      <c r="C4" s="232" t="str">
        <f>'[2]Колонки 12.01.15 Рос'!B4</f>
        <v>тел./факс: +7 (495) 961-02-51</v>
      </c>
      <c r="D4" s="232"/>
      <c r="E4" s="232"/>
      <c r="F4" s="233"/>
    </row>
    <row r="5" spans="2:6" ht="48.75" customHeight="1">
      <c r="B5" s="234" t="str">
        <f>'[2]Колонки 12.01.15 Рос'!A5</f>
        <v>ОСУЩЕСТВЛЯЕМ МОНТАЖНЫЕ, ОБЩЕСТРОИТЕЛЬНЫЕ и КРОВЕЛЬНЫЕ РАБОТЫ!</v>
      </c>
      <c r="C5" s="234"/>
      <c r="D5" s="234"/>
      <c r="E5" s="234"/>
      <c r="F5" s="233"/>
    </row>
    <row r="6" spans="2:5" ht="64.5" customHeight="1">
      <c r="B6" s="235" t="str">
        <f>'[2]Колонки 12.01.15 Рос'!A6</f>
        <v>ГАРАНТИИ НА МАТЕРИАЛЫ И РАБОТЫ!</v>
      </c>
      <c r="C6" s="235"/>
      <c r="D6" s="235"/>
      <c r="E6" s="235"/>
    </row>
    <row r="7" spans="2:5" ht="15">
      <c r="B7" s="236" t="str">
        <f>'[2]Колонки 12.01.15 Рос'!A7</f>
        <v>СКИДКИ ПОСТОЯННЫМ КЛИЕНТАМ!</v>
      </c>
      <c r="C7" s="236"/>
      <c r="D7" s="236"/>
      <c r="E7" s="236"/>
    </row>
    <row r="8" spans="2:5" ht="15">
      <c r="B8" s="236" t="str">
        <f>'[2]Колонки 12.01.15 Рос'!A8</f>
        <v>Цена действительны с 01.04.2015 г.</v>
      </c>
      <c r="C8" s="236"/>
      <c r="D8" s="236"/>
      <c r="E8" s="236"/>
    </row>
    <row r="9" spans="2:5" ht="15">
      <c r="B9" s="237" t="s">
        <v>457</v>
      </c>
      <c r="C9" s="238"/>
      <c r="D9" s="238"/>
      <c r="E9" s="239"/>
    </row>
    <row r="10" ht="15">
      <c r="F10" s="229">
        <v>63</v>
      </c>
    </row>
    <row r="11" spans="2:6" ht="61.5" customHeight="1">
      <c r="B11" s="240" t="s">
        <v>458</v>
      </c>
      <c r="C11" s="240"/>
      <c r="D11" s="241" t="s">
        <v>459</v>
      </c>
      <c r="E11" s="242" t="s">
        <v>460</v>
      </c>
      <c r="F11" s="242" t="s">
        <v>461</v>
      </c>
    </row>
    <row r="12" spans="2:6" ht="15">
      <c r="B12" s="243"/>
      <c r="C12" s="244"/>
      <c r="D12" s="245">
        <v>50</v>
      </c>
      <c r="E12" s="246">
        <v>98</v>
      </c>
      <c r="F12" s="246">
        <f>E12*F10</f>
        <v>6174</v>
      </c>
    </row>
    <row r="13" spans="2:6" ht="15">
      <c r="B13" s="243"/>
      <c r="C13" s="244"/>
      <c r="D13" s="245">
        <v>65</v>
      </c>
      <c r="E13" s="246">
        <v>126</v>
      </c>
      <c r="F13" s="246">
        <f>E13*F10</f>
        <v>7938</v>
      </c>
    </row>
    <row r="14" spans="2:6" ht="15">
      <c r="B14" s="243"/>
      <c r="C14" s="244"/>
      <c r="D14" s="245">
        <v>80</v>
      </c>
      <c r="E14" s="246">
        <v>145</v>
      </c>
      <c r="F14" s="246">
        <f>E14*F10</f>
        <v>9135</v>
      </c>
    </row>
    <row r="15" spans="2:6" ht="15">
      <c r="B15" s="243"/>
      <c r="C15" s="244"/>
      <c r="D15" s="245">
        <v>100</v>
      </c>
      <c r="E15" s="246">
        <v>170</v>
      </c>
      <c r="F15" s="246">
        <f>E15*F10</f>
        <v>10710</v>
      </c>
    </row>
    <row r="16" spans="2:6" ht="15">
      <c r="B16" s="243"/>
      <c r="C16" s="244"/>
      <c r="D16" s="245">
        <v>125</v>
      </c>
      <c r="E16" s="246">
        <v>247</v>
      </c>
      <c r="F16" s="246">
        <f>E16*F10</f>
        <v>15561</v>
      </c>
    </row>
    <row r="17" spans="2:6" ht="15">
      <c r="B17" s="243"/>
      <c r="C17" s="244"/>
      <c r="D17" s="245">
        <v>150</v>
      </c>
      <c r="E17" s="246">
        <v>333</v>
      </c>
      <c r="F17" s="246">
        <f>E17*F10</f>
        <v>20979</v>
      </c>
    </row>
    <row r="18" spans="2:6" ht="15">
      <c r="B18" s="243"/>
      <c r="C18" s="244"/>
      <c r="D18" s="245">
        <v>200</v>
      </c>
      <c r="E18" s="246">
        <v>447</v>
      </c>
      <c r="F18" s="246">
        <f>E17*F10</f>
        <v>20979</v>
      </c>
    </row>
    <row r="19" spans="2:6" ht="15">
      <c r="B19" s="243"/>
      <c r="C19" s="244"/>
      <c r="D19" s="245">
        <v>250</v>
      </c>
      <c r="E19" s="246">
        <v>690</v>
      </c>
      <c r="F19" s="246">
        <f>E19*F10</f>
        <v>43470</v>
      </c>
    </row>
    <row r="20" spans="2:6" ht="15">
      <c r="B20" s="243"/>
      <c r="C20" s="244"/>
      <c r="D20" s="245">
        <v>300</v>
      </c>
      <c r="E20" s="246">
        <v>910</v>
      </c>
      <c r="F20" s="246">
        <f>E20*F10</f>
        <v>57330</v>
      </c>
    </row>
    <row r="21" spans="2:6" ht="15">
      <c r="B21" s="243"/>
      <c r="C21" s="244"/>
      <c r="D21" s="245">
        <v>350</v>
      </c>
      <c r="E21" s="246">
        <v>2216</v>
      </c>
      <c r="F21" s="246">
        <f>E21*F10</f>
        <v>139608</v>
      </c>
    </row>
    <row r="22" spans="2:6" ht="15">
      <c r="B22" s="243"/>
      <c r="C22" s="244"/>
      <c r="D22" s="245">
        <v>400</v>
      </c>
      <c r="E22" s="246">
        <v>3390</v>
      </c>
      <c r="F22" s="246">
        <f>E22*F10</f>
        <v>213570</v>
      </c>
    </row>
    <row r="23" spans="2:6" ht="15">
      <c r="B23" s="243"/>
      <c r="C23" s="244"/>
      <c r="D23" s="245">
        <v>500</v>
      </c>
      <c r="E23" s="246">
        <v>5300</v>
      </c>
      <c r="F23" s="246">
        <f>E23*F10</f>
        <v>333900</v>
      </c>
    </row>
    <row r="24" spans="2:6" ht="58.5" customHeight="1">
      <c r="B24" s="247" t="s">
        <v>462</v>
      </c>
      <c r="C24" s="247"/>
      <c r="D24" s="241" t="s">
        <v>459</v>
      </c>
      <c r="E24" s="242" t="s">
        <v>460</v>
      </c>
      <c r="F24" s="242" t="s">
        <v>461</v>
      </c>
    </row>
    <row r="25" spans="2:6" ht="15">
      <c r="B25" s="243"/>
      <c r="C25" s="244"/>
      <c r="D25" s="245">
        <v>50</v>
      </c>
      <c r="E25" s="246">
        <v>41.81</v>
      </c>
      <c r="F25" s="246">
        <f>E25*63</f>
        <v>2634.03</v>
      </c>
    </row>
    <row r="26" spans="2:6" ht="15">
      <c r="B26" s="243"/>
      <c r="C26" s="244"/>
      <c r="D26" s="245">
        <v>65</v>
      </c>
      <c r="E26" s="246">
        <v>48.08</v>
      </c>
      <c r="F26" s="246">
        <f>E26*63</f>
        <v>3029.04</v>
      </c>
    </row>
    <row r="27" spans="2:6" ht="15">
      <c r="B27" s="243"/>
      <c r="C27" s="244"/>
      <c r="D27" s="245">
        <v>80</v>
      </c>
      <c r="E27" s="246">
        <v>57.19</v>
      </c>
      <c r="F27" s="246">
        <f aca="true" t="shared" si="0" ref="F27:F33">E27*63</f>
        <v>3602.97</v>
      </c>
    </row>
    <row r="28" spans="2:6" ht="15">
      <c r="B28" s="243"/>
      <c r="C28" s="244"/>
      <c r="D28" s="245">
        <v>100</v>
      </c>
      <c r="E28" s="246">
        <v>64.95</v>
      </c>
      <c r="F28" s="246">
        <f t="shared" si="0"/>
        <v>4091.8500000000004</v>
      </c>
    </row>
    <row r="29" spans="2:6" ht="15">
      <c r="B29" s="243"/>
      <c r="C29" s="244"/>
      <c r="D29" s="245">
        <v>125</v>
      </c>
      <c r="E29" s="246">
        <v>92.04</v>
      </c>
      <c r="F29" s="246">
        <f t="shared" si="0"/>
        <v>5798.52</v>
      </c>
    </row>
    <row r="30" spans="2:6" ht="15">
      <c r="B30" s="243"/>
      <c r="C30" s="244"/>
      <c r="D30" s="245">
        <v>150</v>
      </c>
      <c r="E30" s="246">
        <v>119.74</v>
      </c>
      <c r="F30" s="246">
        <f t="shared" si="0"/>
        <v>7543.62</v>
      </c>
    </row>
    <row r="31" spans="2:6" ht="15">
      <c r="B31" s="243"/>
      <c r="C31" s="244"/>
      <c r="D31" s="245">
        <v>200</v>
      </c>
      <c r="E31" s="246">
        <v>143.61</v>
      </c>
      <c r="F31" s="246">
        <f t="shared" si="0"/>
        <v>9047.43</v>
      </c>
    </row>
    <row r="32" spans="2:6" ht="15">
      <c r="B32" s="243"/>
      <c r="C32" s="244"/>
      <c r="D32" s="245">
        <v>250</v>
      </c>
      <c r="E32" s="246">
        <v>378.66</v>
      </c>
      <c r="F32" s="246">
        <f t="shared" si="0"/>
        <v>23855.58</v>
      </c>
    </row>
    <row r="33" spans="2:6" ht="15">
      <c r="B33" s="243"/>
      <c r="C33" s="244"/>
      <c r="D33" s="245">
        <v>300</v>
      </c>
      <c r="E33" s="246">
        <v>527.5</v>
      </c>
      <c r="F33" s="246">
        <f t="shared" si="0"/>
        <v>33232.5</v>
      </c>
    </row>
    <row r="34" spans="2:6" ht="78" customHeight="1">
      <c r="B34" s="248" t="s">
        <v>463</v>
      </c>
      <c r="C34" s="248"/>
      <c r="D34" s="241" t="s">
        <v>459</v>
      </c>
      <c r="E34" s="242" t="s">
        <v>460</v>
      </c>
      <c r="F34" s="242" t="s">
        <v>461</v>
      </c>
    </row>
    <row r="35" spans="2:6" ht="15">
      <c r="B35" s="249"/>
      <c r="C35" s="250"/>
      <c r="D35" s="251">
        <v>50</v>
      </c>
      <c r="E35" s="246">
        <v>40.41</v>
      </c>
      <c r="F35" s="246">
        <f>E35*63</f>
        <v>2545.83</v>
      </c>
    </row>
    <row r="36" spans="2:6" ht="15">
      <c r="B36" s="243"/>
      <c r="C36" s="252"/>
      <c r="D36" s="251">
        <v>65</v>
      </c>
      <c r="E36" s="246">
        <v>50.51</v>
      </c>
      <c r="F36" s="246">
        <f aca="true" t="shared" si="1" ref="F36:F41">E36*63</f>
        <v>3182.1299999999997</v>
      </c>
    </row>
    <row r="37" spans="2:6" ht="15">
      <c r="B37" s="243"/>
      <c r="C37" s="252"/>
      <c r="D37" s="251">
        <v>80</v>
      </c>
      <c r="E37" s="246">
        <v>70.72</v>
      </c>
      <c r="F37" s="246">
        <f t="shared" si="1"/>
        <v>4455.36</v>
      </c>
    </row>
    <row r="38" spans="2:6" ht="15">
      <c r="B38" s="243"/>
      <c r="C38" s="252"/>
      <c r="D38" s="251">
        <v>100</v>
      </c>
      <c r="E38" s="246">
        <v>80.82</v>
      </c>
      <c r="F38" s="246">
        <f t="shared" si="1"/>
        <v>5091.66</v>
      </c>
    </row>
    <row r="39" spans="2:6" ht="15">
      <c r="B39" s="243"/>
      <c r="C39" s="252"/>
      <c r="D39" s="251">
        <v>125</v>
      </c>
      <c r="E39" s="246">
        <v>105.81</v>
      </c>
      <c r="F39" s="246">
        <f t="shared" si="1"/>
        <v>6666.03</v>
      </c>
    </row>
    <row r="40" spans="2:6" ht="15">
      <c r="B40" s="243"/>
      <c r="C40" s="252"/>
      <c r="D40" s="251">
        <v>150</v>
      </c>
      <c r="E40" s="246">
        <v>151.92</v>
      </c>
      <c r="F40" s="246">
        <f t="shared" si="1"/>
        <v>9570.96</v>
      </c>
    </row>
    <row r="41" spans="2:6" ht="15">
      <c r="B41" s="243"/>
      <c r="C41" s="252"/>
      <c r="D41" s="251">
        <v>200</v>
      </c>
      <c r="E41" s="246">
        <v>267.4</v>
      </c>
      <c r="F41" s="246">
        <f t="shared" si="1"/>
        <v>16846.199999999997</v>
      </c>
    </row>
    <row r="42" spans="2:6" ht="15">
      <c r="B42" s="243"/>
      <c r="C42" s="252"/>
      <c r="D42" s="251"/>
      <c r="E42" s="246"/>
      <c r="F42" s="246"/>
    </row>
    <row r="43" spans="2:6" ht="15">
      <c r="B43" s="243"/>
      <c r="C43" s="252"/>
      <c r="D43" s="251"/>
      <c r="E43" s="246"/>
      <c r="F43" s="246"/>
    </row>
    <row r="44" spans="2:6" ht="30">
      <c r="B44" s="253" t="s">
        <v>464</v>
      </c>
      <c r="C44" s="253" t="s">
        <v>465</v>
      </c>
      <c r="D44" s="241" t="s">
        <v>459</v>
      </c>
      <c r="E44" s="242" t="s">
        <v>460</v>
      </c>
      <c r="F44" s="242" t="s">
        <v>461</v>
      </c>
    </row>
    <row r="45" spans="2:6" ht="15">
      <c r="B45" s="243"/>
      <c r="C45" s="254" t="s">
        <v>466</v>
      </c>
      <c r="D45" s="255">
        <v>50</v>
      </c>
      <c r="E45" s="246">
        <v>64.8</v>
      </c>
      <c r="F45" s="246">
        <f>E45*63</f>
        <v>4082.3999999999996</v>
      </c>
    </row>
    <row r="46" spans="2:6" ht="15">
      <c r="B46" s="243"/>
      <c r="C46" s="254"/>
      <c r="D46" s="245" t="s">
        <v>467</v>
      </c>
      <c r="E46" s="246">
        <v>64.8</v>
      </c>
      <c r="F46" s="246">
        <f>E46*63</f>
        <v>4082.3999999999996</v>
      </c>
    </row>
    <row r="47" spans="2:6" ht="15">
      <c r="B47" s="243"/>
      <c r="C47" s="254"/>
      <c r="D47" s="245" t="s">
        <v>468</v>
      </c>
      <c r="E47" s="246">
        <v>64.8</v>
      </c>
      <c r="F47" s="246">
        <f>E47*63</f>
        <v>4082.3999999999996</v>
      </c>
    </row>
    <row r="48" spans="2:6" ht="15">
      <c r="B48" s="243"/>
      <c r="C48" s="254"/>
      <c r="D48" s="245" t="s">
        <v>469</v>
      </c>
      <c r="E48" s="246">
        <v>64.8</v>
      </c>
      <c r="F48" s="246">
        <f>E48*63</f>
        <v>4082.3999999999996</v>
      </c>
    </row>
    <row r="49" spans="2:6" ht="15">
      <c r="B49" s="243"/>
      <c r="C49" s="254"/>
      <c r="D49" s="245" t="s">
        <v>470</v>
      </c>
      <c r="E49" s="246">
        <v>69.6</v>
      </c>
      <c r="F49" s="246">
        <f>E49*63</f>
        <v>4384.799999999999</v>
      </c>
    </row>
    <row r="50" spans="2:6" ht="15">
      <c r="B50" s="243"/>
      <c r="C50" s="254"/>
      <c r="D50" s="245"/>
      <c r="E50" s="246"/>
      <c r="F50" s="246"/>
    </row>
    <row r="51" spans="2:6" ht="15">
      <c r="B51" s="243"/>
      <c r="C51" s="256"/>
      <c r="D51" s="256"/>
      <c r="E51" s="257"/>
      <c r="F51" s="257"/>
    </row>
    <row r="52" spans="2:6" ht="15">
      <c r="B52" s="243"/>
      <c r="C52" s="258" t="s">
        <v>471</v>
      </c>
      <c r="D52" s="245">
        <v>50</v>
      </c>
      <c r="E52" s="246">
        <v>67.2</v>
      </c>
      <c r="F52" s="246">
        <f>E52*63</f>
        <v>4233.6</v>
      </c>
    </row>
    <row r="53" spans="2:6" ht="15">
      <c r="B53" s="243"/>
      <c r="C53" s="258"/>
      <c r="D53" s="245" t="s">
        <v>467</v>
      </c>
      <c r="E53" s="246">
        <v>67.2</v>
      </c>
      <c r="F53" s="246">
        <f>E53*63</f>
        <v>4233.6</v>
      </c>
    </row>
    <row r="54" spans="2:6" ht="15">
      <c r="B54" s="243"/>
      <c r="C54" s="258"/>
      <c r="D54" s="245" t="s">
        <v>468</v>
      </c>
      <c r="E54" s="246">
        <v>67.2</v>
      </c>
      <c r="F54" s="246">
        <f>E54*63</f>
        <v>4233.6</v>
      </c>
    </row>
    <row r="55" spans="2:6" ht="15">
      <c r="B55" s="243"/>
      <c r="C55" s="258"/>
      <c r="D55" s="245" t="s">
        <v>469</v>
      </c>
      <c r="E55" s="246">
        <v>78.6</v>
      </c>
      <c r="F55" s="246">
        <f>E55*63</f>
        <v>4951.799999999999</v>
      </c>
    </row>
    <row r="56" spans="2:6" ht="15">
      <c r="B56" s="243"/>
      <c r="C56" s="258"/>
      <c r="D56" s="245" t="s">
        <v>470</v>
      </c>
      <c r="E56" s="246">
        <v>79.61</v>
      </c>
      <c r="F56" s="246">
        <f>E56*63</f>
        <v>5015.43</v>
      </c>
    </row>
    <row r="57" spans="2:6" ht="15">
      <c r="B57" s="243"/>
      <c r="C57" s="258"/>
      <c r="D57" s="245"/>
      <c r="E57" s="246"/>
      <c r="F57" s="246"/>
    </row>
    <row r="58" spans="2:6" ht="15">
      <c r="B58" s="243"/>
      <c r="C58" s="256"/>
      <c r="D58" s="256"/>
      <c r="E58" s="257"/>
      <c r="F58" s="257"/>
    </row>
    <row r="59" spans="2:6" ht="15">
      <c r="B59" s="243"/>
      <c r="C59" s="258" t="s">
        <v>472</v>
      </c>
      <c r="D59" s="245">
        <v>50</v>
      </c>
      <c r="E59" s="246">
        <v>80.15</v>
      </c>
      <c r="F59" s="246">
        <f>E59*63</f>
        <v>5049.450000000001</v>
      </c>
    </row>
    <row r="60" spans="2:6" ht="15">
      <c r="B60" s="243"/>
      <c r="C60" s="258"/>
      <c r="D60" s="245" t="s">
        <v>467</v>
      </c>
      <c r="E60" s="246">
        <v>80.15</v>
      </c>
      <c r="F60" s="246">
        <f>E60*63</f>
        <v>5049.450000000001</v>
      </c>
    </row>
    <row r="61" spans="2:6" ht="15">
      <c r="B61" s="243"/>
      <c r="C61" s="258"/>
      <c r="D61" s="245" t="s">
        <v>468</v>
      </c>
      <c r="E61" s="246">
        <v>80.15</v>
      </c>
      <c r="F61" s="246">
        <f>E61*63</f>
        <v>5049.450000000001</v>
      </c>
    </row>
    <row r="62" spans="2:6" ht="15">
      <c r="B62" s="243"/>
      <c r="C62" s="258"/>
      <c r="D62" s="245" t="s">
        <v>469</v>
      </c>
      <c r="E62" s="246">
        <v>105.518947368421</v>
      </c>
      <c r="F62" s="246">
        <f>E62*63</f>
        <v>6647.693684210522</v>
      </c>
    </row>
    <row r="63" spans="2:6" ht="15">
      <c r="B63" s="243"/>
      <c r="C63" s="258"/>
      <c r="D63" s="245" t="s">
        <v>470</v>
      </c>
      <c r="E63" s="246">
        <v>106.17</v>
      </c>
      <c r="F63" s="246">
        <f>E63*63</f>
        <v>6688.71</v>
      </c>
    </row>
    <row r="64" spans="2:6" ht="15">
      <c r="B64" s="243"/>
      <c r="C64" s="258"/>
      <c r="D64" s="245"/>
      <c r="E64" s="246"/>
      <c r="F64" s="246"/>
    </row>
    <row r="65" spans="2:6" ht="15">
      <c r="B65" s="243"/>
      <c r="C65" s="256"/>
      <c r="D65" s="256"/>
      <c r="E65" s="257"/>
      <c r="F65" s="257"/>
    </row>
    <row r="66" spans="2:6" ht="15">
      <c r="B66" s="243"/>
      <c r="C66" s="258" t="s">
        <v>473</v>
      </c>
      <c r="D66" s="245">
        <v>50</v>
      </c>
      <c r="E66" s="246">
        <v>112.8</v>
      </c>
      <c r="F66" s="246">
        <f>E66*63</f>
        <v>7106.4</v>
      </c>
    </row>
    <row r="67" spans="2:6" ht="15">
      <c r="B67" s="243"/>
      <c r="C67" s="258"/>
      <c r="D67" s="245" t="s">
        <v>467</v>
      </c>
      <c r="E67" s="246">
        <v>112.8</v>
      </c>
      <c r="F67" s="246">
        <f>E67*63</f>
        <v>7106.4</v>
      </c>
    </row>
    <row r="68" spans="2:6" ht="15">
      <c r="B68" s="243"/>
      <c r="C68" s="258"/>
      <c r="D68" s="245" t="s">
        <v>468</v>
      </c>
      <c r="E68" s="246">
        <v>112.8</v>
      </c>
      <c r="F68" s="246">
        <f>E68*63</f>
        <v>7106.4</v>
      </c>
    </row>
    <row r="69" spans="2:6" ht="15">
      <c r="B69" s="243"/>
      <c r="C69" s="258"/>
      <c r="D69" s="245" t="s">
        <v>469</v>
      </c>
      <c r="E69" s="246">
        <v>148.6</v>
      </c>
      <c r="F69" s="246">
        <f>E69*63</f>
        <v>9361.8</v>
      </c>
    </row>
    <row r="70" spans="2:6" ht="15">
      <c r="B70" s="243"/>
      <c r="C70" s="258"/>
      <c r="D70" s="245" t="s">
        <v>470</v>
      </c>
      <c r="E70" s="246">
        <v>148.6</v>
      </c>
      <c r="F70" s="246">
        <f>E70*63</f>
        <v>9361.8</v>
      </c>
    </row>
    <row r="71" spans="2:6" ht="15">
      <c r="B71" s="259"/>
      <c r="C71" s="258"/>
      <c r="D71" s="245"/>
      <c r="E71" s="246"/>
      <c r="F71" s="246"/>
    </row>
    <row r="72" spans="2:6" ht="30">
      <c r="B72" s="260" t="s">
        <v>474</v>
      </c>
      <c r="C72" s="261" t="s">
        <v>475</v>
      </c>
      <c r="D72" s="241" t="s">
        <v>459</v>
      </c>
      <c r="E72" s="242" t="s">
        <v>460</v>
      </c>
      <c r="F72" s="242" t="s">
        <v>461</v>
      </c>
    </row>
    <row r="73" spans="2:6" ht="15">
      <c r="B73" s="243"/>
      <c r="C73" s="245" t="s">
        <v>476</v>
      </c>
      <c r="D73" s="245">
        <v>50</v>
      </c>
      <c r="E73" s="246">
        <v>62.05</v>
      </c>
      <c r="F73" s="246">
        <f>E73*63</f>
        <v>3909.1499999999996</v>
      </c>
    </row>
    <row r="74" spans="2:6" ht="15">
      <c r="B74" s="243"/>
      <c r="C74" s="245" t="s">
        <v>477</v>
      </c>
      <c r="D74" s="245">
        <v>65</v>
      </c>
      <c r="E74" s="246">
        <v>68.22</v>
      </c>
      <c r="F74" s="246">
        <f aca="true" t="shared" si="2" ref="F74:F81">E74*63</f>
        <v>4297.86</v>
      </c>
    </row>
    <row r="75" spans="2:6" ht="15">
      <c r="B75" s="243"/>
      <c r="C75" s="245" t="s">
        <v>478</v>
      </c>
      <c r="D75" s="245">
        <v>80</v>
      </c>
      <c r="E75" s="246">
        <v>72.19</v>
      </c>
      <c r="F75" s="246">
        <f t="shared" si="2"/>
        <v>4547.97</v>
      </c>
    </row>
    <row r="76" spans="2:6" ht="15">
      <c r="B76" s="243"/>
      <c r="C76" s="245" t="s">
        <v>479</v>
      </c>
      <c r="D76" s="245">
        <v>100</v>
      </c>
      <c r="E76" s="246">
        <v>82.78</v>
      </c>
      <c r="F76" s="246">
        <f t="shared" si="2"/>
        <v>5215.14</v>
      </c>
    </row>
    <row r="77" spans="2:6" ht="15">
      <c r="B77" s="243"/>
      <c r="C77" s="245" t="s">
        <v>480</v>
      </c>
      <c r="D77" s="245">
        <v>125</v>
      </c>
      <c r="E77" s="246">
        <v>114.7</v>
      </c>
      <c r="F77" s="246">
        <f t="shared" si="2"/>
        <v>7226.1</v>
      </c>
    </row>
    <row r="78" spans="2:6" ht="15">
      <c r="B78" s="243"/>
      <c r="C78" s="245" t="s">
        <v>481</v>
      </c>
      <c r="D78" s="245">
        <v>150</v>
      </c>
      <c r="E78" s="246">
        <v>135.3</v>
      </c>
      <c r="F78" s="246">
        <f t="shared" si="2"/>
        <v>8523.900000000001</v>
      </c>
    </row>
    <row r="79" spans="2:6" ht="15">
      <c r="B79" s="243"/>
      <c r="C79" s="245" t="s">
        <v>482</v>
      </c>
      <c r="D79" s="245">
        <v>200</v>
      </c>
      <c r="E79" s="246">
        <v>186.3</v>
      </c>
      <c r="F79" s="246">
        <f t="shared" si="2"/>
        <v>11736.900000000001</v>
      </c>
    </row>
    <row r="80" spans="2:6" ht="15">
      <c r="B80" s="243"/>
      <c r="C80" s="245" t="s">
        <v>483</v>
      </c>
      <c r="D80" s="245">
        <v>250</v>
      </c>
      <c r="E80" s="246">
        <v>286.64</v>
      </c>
      <c r="F80" s="246">
        <f t="shared" si="2"/>
        <v>18058.32</v>
      </c>
    </row>
    <row r="81" spans="2:6" ht="15">
      <c r="B81" s="259"/>
      <c r="C81" s="245" t="s">
        <v>484</v>
      </c>
      <c r="D81" s="245">
        <v>300</v>
      </c>
      <c r="E81" s="246">
        <v>307.9</v>
      </c>
      <c r="F81" s="246">
        <f t="shared" si="2"/>
        <v>19397.699999999997</v>
      </c>
    </row>
    <row r="82" spans="2:6" ht="30">
      <c r="B82" s="261" t="s">
        <v>485</v>
      </c>
      <c r="C82" s="261" t="s">
        <v>475</v>
      </c>
      <c r="D82" s="241" t="s">
        <v>459</v>
      </c>
      <c r="E82" s="242" t="s">
        <v>460</v>
      </c>
      <c r="F82" s="242" t="s">
        <v>461</v>
      </c>
    </row>
    <row r="83" spans="2:6" ht="15">
      <c r="B83" s="243"/>
      <c r="C83" s="245" t="s">
        <v>476</v>
      </c>
      <c r="D83" s="245">
        <v>50</v>
      </c>
      <c r="E83" s="246">
        <v>61.96</v>
      </c>
      <c r="F83" s="246">
        <f>E83*63</f>
        <v>3903.48</v>
      </c>
    </row>
    <row r="84" spans="2:6" ht="15">
      <c r="B84" s="243"/>
      <c r="C84" s="245" t="s">
        <v>477</v>
      </c>
      <c r="D84" s="245">
        <v>65</v>
      </c>
      <c r="E84" s="246">
        <v>69.12</v>
      </c>
      <c r="F84" s="246">
        <f aca="true" t="shared" si="3" ref="F84:F91">E84*63</f>
        <v>4354.56</v>
      </c>
    </row>
    <row r="85" spans="2:6" ht="15">
      <c r="B85" s="243"/>
      <c r="C85" s="245" t="s">
        <v>478</v>
      </c>
      <c r="D85" s="245">
        <v>80</v>
      </c>
      <c r="E85" s="246">
        <v>71.88</v>
      </c>
      <c r="F85" s="246">
        <f t="shared" si="3"/>
        <v>4528.44</v>
      </c>
    </row>
    <row r="86" spans="2:6" ht="15">
      <c r="B86" s="243"/>
      <c r="C86" s="245" t="s">
        <v>479</v>
      </c>
      <c r="D86" s="245">
        <v>100</v>
      </c>
      <c r="E86" s="246">
        <v>95.28</v>
      </c>
      <c r="F86" s="246">
        <f t="shared" si="3"/>
        <v>6002.64</v>
      </c>
    </row>
    <row r="87" spans="2:6" ht="15">
      <c r="B87" s="243"/>
      <c r="C87" s="245" t="s">
        <v>480</v>
      </c>
      <c r="D87" s="245">
        <v>125</v>
      </c>
      <c r="E87" s="246">
        <v>119.54</v>
      </c>
      <c r="F87" s="246">
        <f t="shared" si="3"/>
        <v>7531.02</v>
      </c>
    </row>
    <row r="88" spans="2:6" ht="15">
      <c r="B88" s="243"/>
      <c r="C88" s="245" t="s">
        <v>481</v>
      </c>
      <c r="D88" s="245">
        <v>150</v>
      </c>
      <c r="E88" s="246">
        <v>136.22</v>
      </c>
      <c r="F88" s="246">
        <f t="shared" si="3"/>
        <v>8581.86</v>
      </c>
    </row>
    <row r="89" spans="2:6" ht="15">
      <c r="B89" s="243"/>
      <c r="C89" s="245" t="s">
        <v>482</v>
      </c>
      <c r="D89" s="245">
        <v>200</v>
      </c>
      <c r="E89" s="246">
        <v>218.88</v>
      </c>
      <c r="F89" s="246">
        <f t="shared" si="3"/>
        <v>13789.44</v>
      </c>
    </row>
    <row r="90" spans="2:6" ht="15">
      <c r="B90" s="243"/>
      <c r="C90" s="245" t="s">
        <v>483</v>
      </c>
      <c r="D90" s="245">
        <v>250</v>
      </c>
      <c r="E90" s="246">
        <v>258.14</v>
      </c>
      <c r="F90" s="246">
        <f t="shared" si="3"/>
        <v>16262.82</v>
      </c>
    </row>
    <row r="91" spans="2:6" ht="15">
      <c r="B91" s="259"/>
      <c r="C91" s="245" t="s">
        <v>484</v>
      </c>
      <c r="D91" s="245">
        <v>300</v>
      </c>
      <c r="E91" s="246">
        <v>363.48</v>
      </c>
      <c r="F91" s="246">
        <f t="shared" si="3"/>
        <v>22899.24</v>
      </c>
    </row>
    <row r="92" spans="2:6" ht="27.75" customHeight="1">
      <c r="B92" s="240" t="s">
        <v>486</v>
      </c>
      <c r="C92" s="240"/>
      <c r="D92" s="241" t="s">
        <v>459</v>
      </c>
      <c r="E92" s="242" t="s">
        <v>460</v>
      </c>
      <c r="F92" s="242" t="s">
        <v>461</v>
      </c>
    </row>
    <row r="93" spans="2:6" ht="15">
      <c r="B93" s="243"/>
      <c r="C93" s="244"/>
      <c r="D93" s="255">
        <v>50</v>
      </c>
      <c r="E93" s="262">
        <v>103.4</v>
      </c>
      <c r="F93" s="246">
        <f aca="true" t="shared" si="4" ref="F93:F98">E93*63</f>
        <v>6514.200000000001</v>
      </c>
    </row>
    <row r="94" spans="2:6" ht="15">
      <c r="B94" s="243"/>
      <c r="C94" s="244"/>
      <c r="D94" s="245">
        <v>65</v>
      </c>
      <c r="E94" s="262">
        <v>140.59</v>
      </c>
      <c r="F94" s="246">
        <f t="shared" si="4"/>
        <v>8857.17</v>
      </c>
    </row>
    <row r="95" spans="2:6" ht="15">
      <c r="B95" s="243"/>
      <c r="C95" s="244"/>
      <c r="D95" s="245">
        <v>80</v>
      </c>
      <c r="E95" s="262">
        <v>184.61</v>
      </c>
      <c r="F95" s="246">
        <f t="shared" si="4"/>
        <v>11630.43</v>
      </c>
    </row>
    <row r="96" spans="2:6" ht="15">
      <c r="B96" s="243"/>
      <c r="C96" s="244"/>
      <c r="D96" s="245">
        <v>100</v>
      </c>
      <c r="E96" s="262">
        <v>235.34</v>
      </c>
      <c r="F96" s="246">
        <f t="shared" si="4"/>
        <v>14826.42</v>
      </c>
    </row>
    <row r="97" spans="2:6" ht="15">
      <c r="B97" s="243"/>
      <c r="C97" s="244"/>
      <c r="D97" s="245">
        <v>125</v>
      </c>
      <c r="E97" s="262">
        <v>367.56</v>
      </c>
      <c r="F97" s="246">
        <f t="shared" si="4"/>
        <v>23156.28</v>
      </c>
    </row>
    <row r="98" spans="2:6" ht="15">
      <c r="B98" s="243"/>
      <c r="C98" s="244"/>
      <c r="D98" s="245">
        <v>150</v>
      </c>
      <c r="E98" s="262">
        <v>448.39</v>
      </c>
      <c r="F98" s="246">
        <f t="shared" si="4"/>
        <v>28248.57</v>
      </c>
    </row>
    <row r="99" spans="2:6" ht="15">
      <c r="B99" s="243"/>
      <c r="C99" s="244"/>
      <c r="D99" s="263"/>
      <c r="E99" s="263"/>
      <c r="F99" s="264"/>
    </row>
    <row r="100" spans="2:6" ht="15">
      <c r="B100" s="243"/>
      <c r="C100" s="244"/>
      <c r="D100" s="265"/>
      <c r="E100" s="265"/>
      <c r="F100" s="266"/>
    </row>
    <row r="101" spans="2:6" ht="15">
      <c r="B101" s="243"/>
      <c r="C101" s="244"/>
      <c r="D101" s="265"/>
      <c r="E101" s="265"/>
      <c r="F101" s="266"/>
    </row>
    <row r="102" spans="2:6" ht="15">
      <c r="B102" s="243"/>
      <c r="C102" s="244"/>
      <c r="D102" s="265"/>
      <c r="E102" s="265"/>
      <c r="F102" s="266"/>
    </row>
    <row r="103" spans="2:6" ht="15">
      <c r="B103" s="259"/>
      <c r="C103" s="267"/>
      <c r="D103" s="268"/>
      <c r="E103" s="268"/>
      <c r="F103" s="269"/>
    </row>
  </sheetData>
  <sheetProtection/>
  <mergeCells count="16">
    <mergeCell ref="C59:C64"/>
    <mergeCell ref="C66:C71"/>
    <mergeCell ref="B92:C92"/>
    <mergeCell ref="D99:F103"/>
    <mergeCell ref="B8:E8"/>
    <mergeCell ref="B11:C11"/>
    <mergeCell ref="B24:C24"/>
    <mergeCell ref="B34:C34"/>
    <mergeCell ref="C45:C50"/>
    <mergeCell ref="C52:C57"/>
    <mergeCell ref="C2:E2"/>
    <mergeCell ref="C3:E3"/>
    <mergeCell ref="C4:E4"/>
    <mergeCell ref="B5:E5"/>
    <mergeCell ref="B6:E6"/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0.28125" style="37" customWidth="1"/>
    <col min="2" max="2" width="78.8515625" style="37" customWidth="1"/>
    <col min="3" max="3" width="13.7109375" style="37" customWidth="1"/>
    <col min="4" max="4" width="11.00390625" style="37" customWidth="1"/>
    <col min="5" max="5" width="13.00390625" style="308" customWidth="1"/>
    <col min="6" max="6" width="21.140625" style="37" customWidth="1"/>
    <col min="7" max="16384" width="9.140625" style="37" customWidth="1"/>
  </cols>
  <sheetData>
    <row r="1" spans="2:6" ht="49.5" customHeight="1">
      <c r="B1" s="289" t="s">
        <v>495</v>
      </c>
      <c r="C1" s="289"/>
      <c r="D1" s="289"/>
      <c r="E1" s="289"/>
      <c r="F1" s="289"/>
    </row>
    <row r="2" spans="2:5" ht="11.25" customHeight="1">
      <c r="B2" s="290"/>
      <c r="C2" s="291"/>
      <c r="D2" s="291"/>
      <c r="E2" s="291"/>
    </row>
    <row r="3" spans="2:6" ht="15">
      <c r="B3" s="292" t="s">
        <v>408</v>
      </c>
      <c r="C3" s="73" t="s">
        <v>496</v>
      </c>
      <c r="D3" s="293" t="s">
        <v>497</v>
      </c>
      <c r="E3" s="293" t="s">
        <v>498</v>
      </c>
      <c r="F3" s="293" t="s">
        <v>499</v>
      </c>
    </row>
    <row r="4" spans="2:6" ht="15">
      <c r="B4" s="294" t="s">
        <v>500</v>
      </c>
      <c r="C4" s="295">
        <v>5500</v>
      </c>
      <c r="D4" s="69" t="s">
        <v>501</v>
      </c>
      <c r="E4" s="69">
        <v>1</v>
      </c>
      <c r="F4" s="296">
        <f>E4*C4</f>
        <v>5500</v>
      </c>
    </row>
    <row r="5" spans="2:6" ht="15">
      <c r="B5" s="294" t="s">
        <v>502</v>
      </c>
      <c r="C5" s="295">
        <v>1600</v>
      </c>
      <c r="D5" s="69" t="s">
        <v>501</v>
      </c>
      <c r="E5" s="69">
        <v>1</v>
      </c>
      <c r="F5" s="296">
        <f>E5*C5</f>
        <v>1600</v>
      </c>
    </row>
    <row r="6" spans="2:6" ht="15">
      <c r="B6" s="294" t="s">
        <v>503</v>
      </c>
      <c r="C6" s="295">
        <v>1100</v>
      </c>
      <c r="D6" s="69" t="s">
        <v>501</v>
      </c>
      <c r="E6" s="69">
        <v>1</v>
      </c>
      <c r="F6" s="296">
        <f>E6*C6</f>
        <v>1100</v>
      </c>
    </row>
    <row r="7" spans="2:6" ht="15">
      <c r="B7" s="93" t="s">
        <v>504</v>
      </c>
      <c r="C7" s="296">
        <v>835</v>
      </c>
      <c r="D7" s="69" t="s">
        <v>501</v>
      </c>
      <c r="E7" s="69">
        <v>2</v>
      </c>
      <c r="F7" s="296">
        <f>E7*C7</f>
        <v>1670</v>
      </c>
    </row>
    <row r="8" spans="2:6" ht="15">
      <c r="B8" s="93"/>
      <c r="C8" s="297" t="s">
        <v>505</v>
      </c>
      <c r="D8" s="298"/>
      <c r="E8" s="299"/>
      <c r="F8" s="296">
        <f>SUM(F4:F7)</f>
        <v>9870</v>
      </c>
    </row>
    <row r="9" spans="2:6" ht="15">
      <c r="B9" s="300"/>
      <c r="C9" s="301"/>
      <c r="D9" s="302"/>
      <c r="E9" s="302"/>
      <c r="F9" s="301"/>
    </row>
    <row r="10" spans="2:6" ht="15">
      <c r="B10" s="300"/>
      <c r="C10" s="301"/>
      <c r="D10" s="302"/>
      <c r="E10" s="302"/>
      <c r="F10" s="301"/>
    </row>
    <row r="11" spans="2:6" ht="15">
      <c r="B11" s="303" t="str">
        <f aca="true" t="shared" si="0" ref="B11:F16">B3</f>
        <v>НАИМЕНОВАНИЕ</v>
      </c>
      <c r="C11" s="303" t="str">
        <f t="shared" si="0"/>
        <v>Цена </v>
      </c>
      <c r="D11" s="303" t="str">
        <f t="shared" si="0"/>
        <v>ед изм (шт,м)</v>
      </c>
      <c r="E11" s="304" t="str">
        <f t="shared" si="0"/>
        <v>кол-во</v>
      </c>
      <c r="F11" s="303" t="str">
        <f t="shared" si="0"/>
        <v>сумма</v>
      </c>
    </row>
    <row r="12" spans="2:6" ht="15">
      <c r="B12" s="93" t="s">
        <v>506</v>
      </c>
      <c r="C12" s="69">
        <v>10400</v>
      </c>
      <c r="D12" s="69" t="str">
        <f t="shared" si="0"/>
        <v>шт</v>
      </c>
      <c r="E12" s="69">
        <f t="shared" si="0"/>
        <v>1</v>
      </c>
      <c r="F12" s="69">
        <f>E12*C12</f>
        <v>10400</v>
      </c>
    </row>
    <row r="13" spans="2:6" ht="15">
      <c r="B13" s="294" t="s">
        <v>507</v>
      </c>
      <c r="C13" s="69">
        <v>3000</v>
      </c>
      <c r="D13" s="69" t="str">
        <f t="shared" si="0"/>
        <v>шт</v>
      </c>
      <c r="E13" s="69">
        <f t="shared" si="0"/>
        <v>1</v>
      </c>
      <c r="F13" s="69">
        <f>E13*C13</f>
        <v>3000</v>
      </c>
    </row>
    <row r="14" spans="2:6" ht="15">
      <c r="B14" s="294" t="s">
        <v>508</v>
      </c>
      <c r="C14" s="69">
        <v>4040</v>
      </c>
      <c r="D14" s="69" t="str">
        <f t="shared" si="0"/>
        <v>шт</v>
      </c>
      <c r="E14" s="69">
        <f t="shared" si="0"/>
        <v>1</v>
      </c>
      <c r="F14" s="69">
        <f>E14*C14</f>
        <v>4040</v>
      </c>
    </row>
    <row r="15" spans="2:6" ht="15">
      <c r="B15" s="93" t="str">
        <f t="shared" si="0"/>
        <v>Муфта для подключения дренажной трубы диаметром 110 мм</v>
      </c>
      <c r="C15" s="69">
        <f t="shared" si="0"/>
        <v>835</v>
      </c>
      <c r="D15" s="69" t="str">
        <f t="shared" si="0"/>
        <v>шт</v>
      </c>
      <c r="E15" s="69">
        <f t="shared" si="0"/>
        <v>2</v>
      </c>
      <c r="F15" s="69">
        <f>E15*C15</f>
        <v>1670</v>
      </c>
    </row>
    <row r="16" spans="2:6" ht="15">
      <c r="B16" s="93"/>
      <c r="C16" s="305" t="str">
        <f t="shared" si="0"/>
        <v>Итого:</v>
      </c>
      <c r="D16" s="306"/>
      <c r="E16" s="307"/>
      <c r="F16" s="69">
        <f>SUM(F12:F15)</f>
        <v>19110</v>
      </c>
    </row>
  </sheetData>
  <sheetProtection/>
  <mergeCells count="4">
    <mergeCell ref="B1:F1"/>
    <mergeCell ref="B2:E2"/>
    <mergeCell ref="C8:E8"/>
    <mergeCell ref="C16:E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0.28125" style="37" customWidth="1"/>
    <col min="2" max="2" width="78.8515625" style="37" customWidth="1"/>
    <col min="3" max="3" width="13.7109375" style="37" customWidth="1"/>
    <col min="4" max="4" width="11.00390625" style="37" customWidth="1"/>
    <col min="5" max="5" width="13.00390625" style="308" customWidth="1"/>
    <col min="6" max="6" width="21.140625" style="37" customWidth="1"/>
    <col min="7" max="16384" width="9.140625" style="37" customWidth="1"/>
  </cols>
  <sheetData>
    <row r="1" spans="2:6" ht="49.5" customHeight="1">
      <c r="B1" s="289" t="s">
        <v>509</v>
      </c>
      <c r="C1" s="289"/>
      <c r="D1" s="289"/>
      <c r="E1" s="289"/>
      <c r="F1" s="289"/>
    </row>
    <row r="2" spans="2:5" ht="11.25" customHeight="1">
      <c r="B2" s="290"/>
      <c r="C2" s="291"/>
      <c r="D2" s="291"/>
      <c r="E2" s="291"/>
    </row>
    <row r="3" spans="2:6" ht="15">
      <c r="B3" s="292" t="s">
        <v>408</v>
      </c>
      <c r="C3" s="73" t="s">
        <v>496</v>
      </c>
      <c r="D3" s="293" t="s">
        <v>497</v>
      </c>
      <c r="E3" s="293" t="s">
        <v>498</v>
      </c>
      <c r="F3" s="293" t="s">
        <v>499</v>
      </c>
    </row>
    <row r="4" spans="2:6" ht="15">
      <c r="B4" s="294" t="s">
        <v>510</v>
      </c>
      <c r="C4" s="295">
        <v>2200</v>
      </c>
      <c r="D4" s="69" t="s">
        <v>501</v>
      </c>
      <c r="E4" s="69">
        <v>1</v>
      </c>
      <c r="F4" s="296">
        <f>E4*C4</f>
        <v>2200</v>
      </c>
    </row>
    <row r="5" spans="2:6" ht="15">
      <c r="B5" s="294" t="s">
        <v>511</v>
      </c>
      <c r="C5" s="295">
        <v>500</v>
      </c>
      <c r="D5" s="69" t="s">
        <v>501</v>
      </c>
      <c r="E5" s="69">
        <v>1</v>
      </c>
      <c r="F5" s="296">
        <f>E5*C5</f>
        <v>500</v>
      </c>
    </row>
    <row r="6" spans="2:6" ht="15">
      <c r="B6" s="294" t="s">
        <v>512</v>
      </c>
      <c r="C6" s="295">
        <v>1020</v>
      </c>
      <c r="D6" s="69" t="s">
        <v>501</v>
      </c>
      <c r="E6" s="69">
        <v>1</v>
      </c>
      <c r="F6" s="296">
        <f>E6*C6</f>
        <v>1020</v>
      </c>
    </row>
    <row r="7" spans="2:6" ht="15">
      <c r="B7" s="93" t="s">
        <v>504</v>
      </c>
      <c r="C7" s="296">
        <v>835</v>
      </c>
      <c r="D7" s="69" t="s">
        <v>501</v>
      </c>
      <c r="E7" s="69">
        <v>2</v>
      </c>
      <c r="F7" s="296">
        <f>E7*C7</f>
        <v>1670</v>
      </c>
    </row>
    <row r="8" spans="2:6" ht="15">
      <c r="B8" s="93"/>
      <c r="C8" s="297" t="s">
        <v>505</v>
      </c>
      <c r="D8" s="298"/>
      <c r="E8" s="299"/>
      <c r="F8" s="296">
        <f>SUM(F4:F7)</f>
        <v>5390</v>
      </c>
    </row>
    <row r="9" spans="2:6" ht="15">
      <c r="B9" s="300"/>
      <c r="C9" s="301"/>
      <c r="D9" s="302"/>
      <c r="E9" s="302"/>
      <c r="F9" s="301"/>
    </row>
    <row r="10" spans="2:6" ht="15">
      <c r="B10" s="300"/>
      <c r="C10" s="301"/>
      <c r="D10" s="302"/>
      <c r="E10" s="302"/>
      <c r="F10" s="301"/>
    </row>
    <row r="11" spans="2:6" ht="15">
      <c r="B11" s="303" t="str">
        <f aca="true" t="shared" si="0" ref="B11:F16">B3</f>
        <v>НАИМЕНОВАНИЕ</v>
      </c>
      <c r="C11" s="303" t="str">
        <f t="shared" si="0"/>
        <v>Цена </v>
      </c>
      <c r="D11" s="303" t="str">
        <f t="shared" si="0"/>
        <v>ед изм (шт,м)</v>
      </c>
      <c r="E11" s="304" t="str">
        <f t="shared" si="0"/>
        <v>кол-во</v>
      </c>
      <c r="F11" s="303" t="str">
        <f t="shared" si="0"/>
        <v>сумма</v>
      </c>
    </row>
    <row r="12" spans="2:6" ht="15">
      <c r="B12" s="294" t="s">
        <v>513</v>
      </c>
      <c r="C12" s="69">
        <v>3600</v>
      </c>
      <c r="D12" s="69" t="str">
        <f t="shared" si="0"/>
        <v>шт</v>
      </c>
      <c r="E12" s="69">
        <f t="shared" si="0"/>
        <v>1</v>
      </c>
      <c r="F12" s="69">
        <f>E12*C12</f>
        <v>3600</v>
      </c>
    </row>
    <row r="13" spans="2:6" ht="15">
      <c r="B13" s="294" t="s">
        <v>514</v>
      </c>
      <c r="C13" s="69">
        <v>650</v>
      </c>
      <c r="D13" s="69" t="str">
        <f t="shared" si="0"/>
        <v>шт</v>
      </c>
      <c r="E13" s="69">
        <f t="shared" si="0"/>
        <v>1</v>
      </c>
      <c r="F13" s="69">
        <f>E13*C13</f>
        <v>650</v>
      </c>
    </row>
    <row r="14" spans="2:6" ht="15">
      <c r="B14" s="294" t="s">
        <v>515</v>
      </c>
      <c r="C14" s="69">
        <v>1655</v>
      </c>
      <c r="D14" s="69" t="str">
        <f t="shared" si="0"/>
        <v>шт</v>
      </c>
      <c r="E14" s="69">
        <f t="shared" si="0"/>
        <v>1</v>
      </c>
      <c r="F14" s="69">
        <f>E14*C14</f>
        <v>1655</v>
      </c>
    </row>
    <row r="15" spans="2:6" ht="15">
      <c r="B15" s="93" t="str">
        <f t="shared" si="0"/>
        <v>Муфта для подключения дренажной трубы диаметром 110 мм</v>
      </c>
      <c r="C15" s="69">
        <f t="shared" si="0"/>
        <v>835</v>
      </c>
      <c r="D15" s="69" t="str">
        <f t="shared" si="0"/>
        <v>шт</v>
      </c>
      <c r="E15" s="69">
        <f t="shared" si="0"/>
        <v>2</v>
      </c>
      <c r="F15" s="69">
        <f>E15*C15</f>
        <v>1670</v>
      </c>
    </row>
    <row r="16" spans="2:6" ht="15">
      <c r="B16" s="93"/>
      <c r="C16" s="305" t="str">
        <f t="shared" si="0"/>
        <v>Итого:</v>
      </c>
      <c r="D16" s="306"/>
      <c r="E16" s="307"/>
      <c r="F16" s="69">
        <f>SUM(F12:F15)</f>
        <v>7575</v>
      </c>
    </row>
  </sheetData>
  <sheetProtection/>
  <mergeCells count="4">
    <mergeCell ref="B1:F1"/>
    <mergeCell ref="B2:E2"/>
    <mergeCell ref="C8:E8"/>
    <mergeCell ref="C16:E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0" sqref="A10:F10"/>
    </sheetView>
  </sheetViews>
  <sheetFormatPr defaultColWidth="9.140625" defaultRowHeight="15"/>
  <cols>
    <col min="1" max="1" width="55.57421875" style="0" customWidth="1"/>
    <col min="2" max="2" width="11.28125" style="0" customWidth="1"/>
    <col min="3" max="3" width="12.28125" style="0" customWidth="1"/>
    <col min="4" max="4" width="12.421875" style="0" customWidth="1"/>
    <col min="5" max="5" width="10.57421875" style="0" customWidth="1"/>
    <col min="6" max="6" width="10.28125" style="0" customWidth="1"/>
    <col min="7" max="7" width="13.00390625" style="0" customWidth="1"/>
  </cols>
  <sheetData>
    <row r="1" spans="1:6" ht="15">
      <c r="A1" s="56"/>
      <c r="B1" s="157" t="s">
        <v>108</v>
      </c>
      <c r="C1" s="158"/>
      <c r="D1" s="159"/>
      <c r="E1" s="159"/>
      <c r="F1" s="159"/>
    </row>
    <row r="2" spans="1:6" s="37" customFormat="1" ht="15" customHeight="1">
      <c r="A2" s="88"/>
      <c r="B2" s="167" t="s">
        <v>407</v>
      </c>
      <c r="C2" s="167"/>
      <c r="D2" s="167"/>
      <c r="E2" s="167"/>
      <c r="F2" s="167"/>
    </row>
    <row r="3" spans="1:6" s="37" customFormat="1" ht="15">
      <c r="A3" s="167" t="s">
        <v>109</v>
      </c>
      <c r="B3" s="167"/>
      <c r="C3" s="167"/>
      <c r="D3" s="167"/>
      <c r="E3" s="167"/>
      <c r="F3" s="167"/>
    </row>
    <row r="4" spans="1:6" s="37" customFormat="1" ht="15" customHeight="1">
      <c r="A4" s="167" t="s">
        <v>105</v>
      </c>
      <c r="B4" s="167"/>
      <c r="C4" s="167"/>
      <c r="D4" s="167"/>
      <c r="E4" s="167"/>
      <c r="F4" s="167"/>
    </row>
    <row r="5" spans="1:6" s="37" customFormat="1" ht="15">
      <c r="A5" s="167" t="s">
        <v>106</v>
      </c>
      <c r="B5" s="167"/>
      <c r="C5" s="167"/>
      <c r="D5" s="167"/>
      <c r="E5" s="167"/>
      <c r="F5" s="167"/>
    </row>
    <row r="6" spans="1:6" s="37" customFormat="1" ht="15">
      <c r="A6" s="167" t="s">
        <v>107</v>
      </c>
      <c r="B6" s="167"/>
      <c r="C6" s="167"/>
      <c r="D6" s="167"/>
      <c r="E6" s="167"/>
      <c r="F6" s="167"/>
    </row>
    <row r="7" spans="1:6" ht="15">
      <c r="A7" s="61"/>
      <c r="B7" s="61"/>
      <c r="C7" s="61"/>
      <c r="D7" s="61"/>
      <c r="E7" s="61"/>
      <c r="F7" s="61"/>
    </row>
    <row r="8" spans="1:6" ht="15">
      <c r="A8" s="61"/>
      <c r="B8" s="61"/>
      <c r="C8" s="61"/>
      <c r="D8" s="61"/>
      <c r="E8" s="61"/>
      <c r="F8" s="61"/>
    </row>
    <row r="9" spans="1:2" ht="15.75" thickBot="1">
      <c r="A9" s="62" t="s">
        <v>240</v>
      </c>
      <c r="B9" s="62"/>
    </row>
    <row r="10" spans="1:6" s="89" customFormat="1" ht="18.75" customHeight="1" thickBot="1">
      <c r="A10" s="161" t="s">
        <v>241</v>
      </c>
      <c r="B10" s="162"/>
      <c r="C10" s="162"/>
      <c r="D10" s="162"/>
      <c r="E10" s="162"/>
      <c r="F10" s="163"/>
    </row>
    <row r="11" spans="1:6" ht="15.75" customHeight="1">
      <c r="A11" s="90"/>
      <c r="B11" s="15"/>
      <c r="C11" s="15"/>
      <c r="D11" s="15"/>
      <c r="E11" s="15"/>
      <c r="F11" s="15"/>
    </row>
    <row r="12" spans="1:4" ht="45">
      <c r="A12" s="75" t="s">
        <v>0</v>
      </c>
      <c r="B12" s="75" t="s">
        <v>242</v>
      </c>
      <c r="C12" s="75" t="s">
        <v>243</v>
      </c>
      <c r="D12" s="75" t="s">
        <v>244</v>
      </c>
    </row>
    <row r="13" spans="1:4" ht="15">
      <c r="A13" s="82" t="s">
        <v>245</v>
      </c>
      <c r="B13" s="73" t="s">
        <v>7</v>
      </c>
      <c r="C13" s="82">
        <v>50</v>
      </c>
      <c r="D13" s="82">
        <v>56</v>
      </c>
    </row>
    <row r="14" spans="1:4" ht="15">
      <c r="A14" s="82" t="s">
        <v>246</v>
      </c>
      <c r="B14" s="73" t="s">
        <v>7</v>
      </c>
      <c r="C14" s="82">
        <v>50</v>
      </c>
      <c r="D14" s="82">
        <v>77</v>
      </c>
    </row>
    <row r="15" spans="1:4" ht="15">
      <c r="A15" s="82" t="s">
        <v>247</v>
      </c>
      <c r="B15" s="73" t="s">
        <v>7</v>
      </c>
      <c r="C15" s="82">
        <v>50</v>
      </c>
      <c r="D15" s="82">
        <v>142</v>
      </c>
    </row>
    <row r="16" spans="1:4" ht="15">
      <c r="A16" s="82" t="s">
        <v>248</v>
      </c>
      <c r="B16" s="73" t="s">
        <v>7</v>
      </c>
      <c r="C16" s="82">
        <v>40</v>
      </c>
      <c r="D16" s="82">
        <v>207</v>
      </c>
    </row>
    <row r="17" spans="1:4" ht="15">
      <c r="A17" s="164"/>
      <c r="B17" s="165"/>
      <c r="C17" s="165"/>
      <c r="D17" s="166"/>
    </row>
    <row r="18" spans="1:4" ht="45">
      <c r="A18" s="82" t="s">
        <v>249</v>
      </c>
      <c r="B18" s="75" t="s">
        <v>242</v>
      </c>
      <c r="C18" s="75" t="s">
        <v>243</v>
      </c>
      <c r="D18" s="75" t="s">
        <v>244</v>
      </c>
    </row>
    <row r="19" spans="1:4" ht="30">
      <c r="A19" s="82" t="s">
        <v>250</v>
      </c>
      <c r="B19" s="73" t="s">
        <v>7</v>
      </c>
      <c r="C19" s="82">
        <v>50</v>
      </c>
      <c r="D19" s="82">
        <v>110</v>
      </c>
    </row>
    <row r="20" spans="1:4" ht="30">
      <c r="A20" s="82" t="s">
        <v>251</v>
      </c>
      <c r="B20" s="73" t="s">
        <v>7</v>
      </c>
      <c r="C20" s="82">
        <v>50</v>
      </c>
      <c r="D20" s="82">
        <v>103</v>
      </c>
    </row>
    <row r="21" spans="1:4" ht="30">
      <c r="A21" s="82" t="s">
        <v>252</v>
      </c>
      <c r="B21" s="73" t="s">
        <v>7</v>
      </c>
      <c r="C21" s="82">
        <v>50</v>
      </c>
      <c r="D21" s="82">
        <v>97</v>
      </c>
    </row>
    <row r="22" spans="1:4" ht="30">
      <c r="A22" s="82" t="s">
        <v>253</v>
      </c>
      <c r="B22" s="73" t="s">
        <v>7</v>
      </c>
      <c r="C22" s="82">
        <v>50</v>
      </c>
      <c r="D22" s="82">
        <v>167</v>
      </c>
    </row>
    <row r="23" spans="1:4" ht="30">
      <c r="A23" s="82" t="s">
        <v>254</v>
      </c>
      <c r="B23" s="73" t="s">
        <v>7</v>
      </c>
      <c r="C23" s="82">
        <v>50</v>
      </c>
      <c r="D23" s="82">
        <v>182.5</v>
      </c>
    </row>
    <row r="24" spans="1:4" ht="30">
      <c r="A24" s="82" t="s">
        <v>255</v>
      </c>
      <c r="B24" s="73" t="s">
        <v>7</v>
      </c>
      <c r="C24" s="82">
        <v>40</v>
      </c>
      <c r="D24" s="82">
        <v>260</v>
      </c>
    </row>
    <row r="25" spans="1:4" ht="27.75" customHeight="1">
      <c r="A25" s="82" t="s">
        <v>256</v>
      </c>
      <c r="B25" s="73" t="s">
        <v>7</v>
      </c>
      <c r="C25" s="82">
        <v>40</v>
      </c>
      <c r="D25" s="82">
        <v>268</v>
      </c>
    </row>
    <row r="26" spans="1:4" ht="15">
      <c r="A26" s="91"/>
      <c r="B26" s="91"/>
      <c r="C26" s="91"/>
      <c r="D26" s="91"/>
    </row>
    <row r="27" spans="1:4" ht="43.5" customHeight="1">
      <c r="A27" s="82" t="s">
        <v>257</v>
      </c>
      <c r="B27" s="75" t="s">
        <v>242</v>
      </c>
      <c r="C27" s="75" t="s">
        <v>243</v>
      </c>
      <c r="D27" s="75" t="s">
        <v>244</v>
      </c>
    </row>
    <row r="28" spans="1:4" ht="15">
      <c r="A28" s="82" t="s">
        <v>258</v>
      </c>
      <c r="B28" s="73" t="s">
        <v>7</v>
      </c>
      <c r="C28" s="82">
        <v>50</v>
      </c>
      <c r="D28" s="82">
        <v>49</v>
      </c>
    </row>
    <row r="29" spans="1:4" ht="15">
      <c r="A29" s="82" t="s">
        <v>259</v>
      </c>
      <c r="B29" s="73" t="s">
        <v>7</v>
      </c>
      <c r="C29" s="82">
        <v>50</v>
      </c>
      <c r="D29" s="82">
        <v>77.5</v>
      </c>
    </row>
    <row r="30" spans="1:4" ht="15">
      <c r="A30" s="82" t="s">
        <v>260</v>
      </c>
      <c r="B30" s="73" t="s">
        <v>7</v>
      </c>
      <c r="C30" s="82">
        <v>50</v>
      </c>
      <c r="D30" s="82">
        <v>126</v>
      </c>
    </row>
    <row r="31" spans="1:4" ht="15">
      <c r="A31" s="82" t="s">
        <v>261</v>
      </c>
      <c r="B31" s="73" t="s">
        <v>7</v>
      </c>
      <c r="C31" s="82">
        <v>40</v>
      </c>
      <c r="D31" s="82">
        <v>187.5</v>
      </c>
    </row>
    <row r="32" spans="1:4" ht="15">
      <c r="A32" s="91"/>
      <c r="B32" s="91"/>
      <c r="C32" s="91"/>
      <c r="D32" s="91"/>
    </row>
    <row r="33" spans="1:4" ht="27.75" customHeight="1">
      <c r="A33" s="82" t="s">
        <v>262</v>
      </c>
      <c r="B33" s="75" t="s">
        <v>242</v>
      </c>
      <c r="C33" s="75" t="s">
        <v>243</v>
      </c>
      <c r="D33" s="75" t="s">
        <v>244</v>
      </c>
    </row>
    <row r="34" spans="1:4" ht="15">
      <c r="A34" s="82" t="s">
        <v>263</v>
      </c>
      <c r="B34" s="73" t="s">
        <v>7</v>
      </c>
      <c r="C34" s="82">
        <v>50</v>
      </c>
      <c r="D34" s="82">
        <v>56</v>
      </c>
    </row>
    <row r="35" spans="1:4" ht="15">
      <c r="A35" s="82" t="s">
        <v>264</v>
      </c>
      <c r="B35" s="73" t="s">
        <v>7</v>
      </c>
      <c r="C35" s="82">
        <v>50</v>
      </c>
      <c r="D35" s="82">
        <v>69</v>
      </c>
    </row>
    <row r="36" spans="1:4" ht="15">
      <c r="A36" s="82" t="s">
        <v>265</v>
      </c>
      <c r="B36" s="73" t="s">
        <v>7</v>
      </c>
      <c r="C36" s="82">
        <v>50</v>
      </c>
      <c r="D36" s="82">
        <v>82.5</v>
      </c>
    </row>
    <row r="37" spans="1:4" ht="15">
      <c r="A37" s="82" t="s">
        <v>266</v>
      </c>
      <c r="B37" s="73" t="s">
        <v>7</v>
      </c>
      <c r="C37" s="82">
        <v>50</v>
      </c>
      <c r="D37" s="82">
        <v>140</v>
      </c>
    </row>
    <row r="38" spans="1:4" ht="15">
      <c r="A38" s="82" t="s">
        <v>267</v>
      </c>
      <c r="B38" s="73" t="s">
        <v>7</v>
      </c>
      <c r="C38" s="82">
        <v>40</v>
      </c>
      <c r="D38" s="82">
        <v>200</v>
      </c>
    </row>
    <row r="39" spans="1:4" ht="15">
      <c r="A39" s="92"/>
      <c r="B39" s="92"/>
      <c r="C39" s="92"/>
      <c r="D39" s="92"/>
    </row>
  </sheetData>
  <sheetProtection selectLockedCells="1" selectUnlockedCells="1"/>
  <mergeCells count="8">
    <mergeCell ref="A10:F10"/>
    <mergeCell ref="A17:D17"/>
    <mergeCell ref="B1:F1"/>
    <mergeCell ref="B2:F2"/>
    <mergeCell ref="A3:F3"/>
    <mergeCell ref="A4:F4"/>
    <mergeCell ref="A5:F5"/>
    <mergeCell ref="A6:F6"/>
  </mergeCells>
  <hyperlinks>
    <hyperlink ref="B1" r:id="rId1" display="www.trubi24.ru"/>
  </hyperlinks>
  <printOptions/>
  <pageMargins left="0.7" right="0.7" top="0.75" bottom="0.75" header="0.5118055555555555" footer="0.5118055555555555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36.7109375" style="0" customWidth="1"/>
    <col min="2" max="6" width="12.7109375" style="0" customWidth="1"/>
  </cols>
  <sheetData>
    <row r="1" spans="1:5" ht="15">
      <c r="A1" s="56"/>
      <c r="B1" s="157" t="s">
        <v>108</v>
      </c>
      <c r="C1" s="158"/>
      <c r="D1" s="159"/>
      <c r="E1" s="159"/>
    </row>
    <row r="2" spans="1:5" ht="15" customHeight="1">
      <c r="A2" s="56"/>
      <c r="B2" s="160" t="s">
        <v>407</v>
      </c>
      <c r="C2" s="158"/>
      <c r="D2" s="158"/>
      <c r="E2" s="158"/>
    </row>
    <row r="3" spans="1:5" ht="15" customHeight="1">
      <c r="A3" s="39"/>
      <c r="B3" s="160" t="s">
        <v>109</v>
      </c>
      <c r="C3" s="158"/>
      <c r="D3" s="158"/>
      <c r="E3" s="158"/>
    </row>
    <row r="4" spans="1:5" ht="30" customHeight="1">
      <c r="A4" s="39"/>
      <c r="B4" s="160" t="s">
        <v>105</v>
      </c>
      <c r="C4" s="158"/>
      <c r="D4" s="158"/>
      <c r="E4" s="158"/>
    </row>
    <row r="5" spans="1:5" ht="15" customHeight="1">
      <c r="A5" s="39"/>
      <c r="B5" s="160" t="s">
        <v>106</v>
      </c>
      <c r="C5" s="158"/>
      <c r="D5" s="158"/>
      <c r="E5" s="158"/>
    </row>
    <row r="6" spans="1:5" ht="15" customHeight="1">
      <c r="A6" s="39"/>
      <c r="B6" s="160" t="s">
        <v>107</v>
      </c>
      <c r="C6" s="158"/>
      <c r="D6" s="158"/>
      <c r="E6" s="158"/>
    </row>
    <row r="12" spans="1:6" ht="34.5" customHeight="1">
      <c r="A12" s="146" t="s">
        <v>31</v>
      </c>
      <c r="B12" s="146"/>
      <c r="C12" s="146"/>
      <c r="D12" s="146"/>
      <c r="E12" s="146"/>
      <c r="F12" s="147"/>
    </row>
    <row r="13" spans="1:6" s="22" customFormat="1" ht="18">
      <c r="A13" s="29" t="s">
        <v>104</v>
      </c>
      <c r="B13" s="21"/>
      <c r="C13" s="21"/>
      <c r="D13" s="21"/>
      <c r="E13" s="21" t="s">
        <v>81</v>
      </c>
      <c r="F13" s="19">
        <v>10</v>
      </c>
    </row>
    <row r="14" spans="1:10" s="10" customFormat="1" ht="30" customHeight="1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/>
      <c r="H14"/>
      <c r="I14"/>
      <c r="J14"/>
    </row>
    <row r="15" spans="1:6" ht="15.75" customHeight="1">
      <c r="A15" s="168"/>
      <c r="B15" s="168"/>
      <c r="C15" s="168"/>
      <c r="D15" s="168"/>
      <c r="E15" s="168"/>
      <c r="F15" s="168"/>
    </row>
    <row r="16" spans="1:6" ht="18" customHeight="1">
      <c r="A16" s="11" t="s">
        <v>32</v>
      </c>
      <c r="B16" s="11">
        <v>10.5</v>
      </c>
      <c r="C16" s="11" t="s">
        <v>7</v>
      </c>
      <c r="D16" s="11">
        <v>100</v>
      </c>
      <c r="E16" s="12">
        <v>8.3952</v>
      </c>
      <c r="F16" s="7">
        <f>E16-(E16*$F$13/100)</f>
        <v>7.555680000000001</v>
      </c>
    </row>
    <row r="17" spans="1:6" ht="18" customHeight="1">
      <c r="A17" s="11" t="s">
        <v>33</v>
      </c>
      <c r="B17" s="11">
        <v>13.5</v>
      </c>
      <c r="C17" s="11" t="s">
        <v>7</v>
      </c>
      <c r="D17" s="11">
        <v>100</v>
      </c>
      <c r="E17" s="12">
        <v>12.606</v>
      </c>
      <c r="F17" s="7">
        <f aca="true" t="shared" si="0" ref="F17:F56">E17-(E17*$F$13/100)</f>
        <v>11.3454</v>
      </c>
    </row>
    <row r="18" spans="1:6" ht="18" customHeight="1">
      <c r="A18" s="11" t="s">
        <v>34</v>
      </c>
      <c r="B18" s="11">
        <v>18</v>
      </c>
      <c r="C18" s="11" t="s">
        <v>7</v>
      </c>
      <c r="D18" s="11">
        <v>50</v>
      </c>
      <c r="E18" s="12">
        <v>14.7972</v>
      </c>
      <c r="F18" s="7">
        <f t="shared" si="0"/>
        <v>13.31748</v>
      </c>
    </row>
    <row r="19" spans="1:6" ht="18" customHeight="1">
      <c r="A19" s="11" t="s">
        <v>35</v>
      </c>
      <c r="B19" s="11">
        <v>24.2</v>
      </c>
      <c r="C19" s="11" t="s">
        <v>7</v>
      </c>
      <c r="D19" s="11">
        <v>50</v>
      </c>
      <c r="E19" s="12">
        <v>25.700400000000002</v>
      </c>
      <c r="F19" s="7">
        <f t="shared" si="0"/>
        <v>23.130360000000003</v>
      </c>
    </row>
    <row r="20" spans="1:6" ht="18" customHeight="1">
      <c r="A20" s="11" t="s">
        <v>36</v>
      </c>
      <c r="B20" s="11">
        <v>30.5</v>
      </c>
      <c r="C20" s="11" t="s">
        <v>7</v>
      </c>
      <c r="D20" s="11">
        <v>30</v>
      </c>
      <c r="E20" s="12">
        <v>36.102</v>
      </c>
      <c r="F20" s="7">
        <f t="shared" si="0"/>
        <v>32.4918</v>
      </c>
    </row>
    <row r="21" spans="1:6" ht="18" customHeight="1">
      <c r="A21" s="11" t="s">
        <v>37</v>
      </c>
      <c r="B21" s="11">
        <v>39.8</v>
      </c>
      <c r="C21" s="11" t="s">
        <v>7</v>
      </c>
      <c r="D21" s="11">
        <v>15</v>
      </c>
      <c r="E21" s="12">
        <v>41.513999999999996</v>
      </c>
      <c r="F21" s="7">
        <f t="shared" si="0"/>
        <v>37.36259999999999</v>
      </c>
    </row>
    <row r="22" spans="1:6" ht="18" customHeight="1">
      <c r="A22" s="168"/>
      <c r="B22" s="168"/>
      <c r="C22" s="168"/>
      <c r="D22" s="168"/>
      <c r="E22" s="168"/>
      <c r="F22" s="168"/>
    </row>
    <row r="23" spans="1:6" ht="18" customHeight="1">
      <c r="A23" s="11" t="s">
        <v>38</v>
      </c>
      <c r="B23" s="11">
        <v>10.5</v>
      </c>
      <c r="C23" s="11" t="s">
        <v>7</v>
      </c>
      <c r="D23" s="11">
        <v>100</v>
      </c>
      <c r="E23" s="12">
        <v>8.645999999999999</v>
      </c>
      <c r="F23" s="7">
        <f t="shared" si="0"/>
        <v>7.781399999999999</v>
      </c>
    </row>
    <row r="24" spans="1:6" ht="18" customHeight="1">
      <c r="A24" s="11" t="s">
        <v>39</v>
      </c>
      <c r="B24" s="11">
        <v>13.5</v>
      </c>
      <c r="C24" s="11" t="s">
        <v>7</v>
      </c>
      <c r="D24" s="11">
        <v>100</v>
      </c>
      <c r="E24" s="12">
        <v>12.87</v>
      </c>
      <c r="F24" s="7">
        <f t="shared" si="0"/>
        <v>11.582999999999998</v>
      </c>
    </row>
    <row r="25" spans="1:6" ht="18" customHeight="1">
      <c r="A25" s="11" t="s">
        <v>40</v>
      </c>
      <c r="B25" s="11">
        <v>18</v>
      </c>
      <c r="C25" s="11" t="s">
        <v>7</v>
      </c>
      <c r="D25" s="11">
        <v>50</v>
      </c>
      <c r="E25" s="12">
        <v>15.061200000000001</v>
      </c>
      <c r="F25" s="7">
        <f t="shared" si="0"/>
        <v>13.55508</v>
      </c>
    </row>
    <row r="26" spans="1:6" ht="18" customHeight="1">
      <c r="A26" s="11" t="s">
        <v>41</v>
      </c>
      <c r="B26" s="11">
        <v>24.2</v>
      </c>
      <c r="C26" s="11" t="s">
        <v>7</v>
      </c>
      <c r="D26" s="11">
        <v>50</v>
      </c>
      <c r="E26" s="12">
        <v>25.9512</v>
      </c>
      <c r="F26" s="7">
        <f t="shared" si="0"/>
        <v>23.35608</v>
      </c>
    </row>
    <row r="27" spans="1:6" ht="18" customHeight="1">
      <c r="A27" s="11" t="s">
        <v>42</v>
      </c>
      <c r="B27" s="11">
        <v>30.5</v>
      </c>
      <c r="C27" s="11" t="s">
        <v>7</v>
      </c>
      <c r="D27" s="11">
        <v>30</v>
      </c>
      <c r="E27" s="12">
        <v>36.3528</v>
      </c>
      <c r="F27" s="7">
        <f t="shared" si="0"/>
        <v>32.71752</v>
      </c>
    </row>
    <row r="28" spans="1:6" ht="18" customHeight="1">
      <c r="A28" s="11" t="s">
        <v>43</v>
      </c>
      <c r="B28" s="11">
        <v>39.8</v>
      </c>
      <c r="C28" s="11" t="s">
        <v>7</v>
      </c>
      <c r="D28" s="11">
        <v>15</v>
      </c>
      <c r="E28" s="12">
        <v>41.7648</v>
      </c>
      <c r="F28" s="7">
        <f t="shared" si="0"/>
        <v>37.58832</v>
      </c>
    </row>
    <row r="29" spans="1:6" ht="18" customHeight="1">
      <c r="A29" s="168"/>
      <c r="B29" s="168"/>
      <c r="C29" s="168"/>
      <c r="D29" s="168"/>
      <c r="E29" s="168"/>
      <c r="F29" s="168"/>
    </row>
    <row r="30" spans="1:6" ht="18" customHeight="1">
      <c r="A30" s="11" t="s">
        <v>32</v>
      </c>
      <c r="B30" s="11">
        <v>10.5</v>
      </c>
      <c r="C30" s="11" t="s">
        <v>7</v>
      </c>
      <c r="D30" s="11">
        <v>100</v>
      </c>
      <c r="E30" s="13">
        <v>10.824</v>
      </c>
      <c r="F30" s="7">
        <f t="shared" si="0"/>
        <v>9.7416</v>
      </c>
    </row>
    <row r="31" spans="1:6" ht="18" customHeight="1">
      <c r="A31" s="11" t="s">
        <v>33</v>
      </c>
      <c r="B31" s="11">
        <v>13.5</v>
      </c>
      <c r="C31" s="11" t="s">
        <v>7</v>
      </c>
      <c r="D31" s="11">
        <v>100</v>
      </c>
      <c r="E31" s="13">
        <v>16.104</v>
      </c>
      <c r="F31" s="7">
        <f t="shared" si="0"/>
        <v>14.493599999999999</v>
      </c>
    </row>
    <row r="32" spans="1:6" ht="18" customHeight="1">
      <c r="A32" s="11" t="s">
        <v>34</v>
      </c>
      <c r="B32" s="11">
        <v>18</v>
      </c>
      <c r="C32" s="11" t="s">
        <v>7</v>
      </c>
      <c r="D32" s="11">
        <v>50</v>
      </c>
      <c r="E32" s="13">
        <v>18.819428571428574</v>
      </c>
      <c r="F32" s="7">
        <f t="shared" si="0"/>
        <v>16.937485714285717</v>
      </c>
    </row>
    <row r="33" spans="1:6" ht="18" customHeight="1">
      <c r="A33" s="11" t="s">
        <v>35</v>
      </c>
      <c r="B33" s="11">
        <v>24.2</v>
      </c>
      <c r="C33" s="11" t="s">
        <v>7</v>
      </c>
      <c r="D33" s="11">
        <v>50</v>
      </c>
      <c r="E33" s="13">
        <v>29.845200000000002</v>
      </c>
      <c r="F33" s="7">
        <f t="shared" si="0"/>
        <v>26.860680000000002</v>
      </c>
    </row>
    <row r="34" spans="1:6" ht="18" customHeight="1">
      <c r="A34" s="11" t="s">
        <v>36</v>
      </c>
      <c r="B34" s="11">
        <v>30.5</v>
      </c>
      <c r="C34" s="11" t="s">
        <v>7</v>
      </c>
      <c r="D34" s="11">
        <v>30</v>
      </c>
      <c r="E34" s="13">
        <v>39.824400000000004</v>
      </c>
      <c r="F34" s="7">
        <f t="shared" si="0"/>
        <v>35.84196</v>
      </c>
    </row>
    <row r="35" spans="1:6" ht="18" customHeight="1">
      <c r="A35" s="11" t="s">
        <v>37</v>
      </c>
      <c r="B35" s="11">
        <v>39.8</v>
      </c>
      <c r="C35" s="11" t="s">
        <v>7</v>
      </c>
      <c r="D35" s="11">
        <v>15</v>
      </c>
      <c r="E35" s="13">
        <v>49.26240000000001</v>
      </c>
      <c r="F35" s="7">
        <f t="shared" si="0"/>
        <v>44.33616000000001</v>
      </c>
    </row>
    <row r="36" spans="1:6" ht="18" customHeight="1">
      <c r="A36" s="168"/>
      <c r="B36" s="168"/>
      <c r="C36" s="168"/>
      <c r="D36" s="168"/>
      <c r="E36" s="168"/>
      <c r="F36" s="168"/>
    </row>
    <row r="37" spans="1:6" ht="18" customHeight="1">
      <c r="A37" s="11" t="s">
        <v>38</v>
      </c>
      <c r="B37" s="11">
        <v>10.5</v>
      </c>
      <c r="C37" s="11" t="s">
        <v>7</v>
      </c>
      <c r="D37" s="11">
        <v>100</v>
      </c>
      <c r="E37" s="12">
        <v>13.068</v>
      </c>
      <c r="F37" s="7">
        <f t="shared" si="0"/>
        <v>11.761199999999999</v>
      </c>
    </row>
    <row r="38" spans="1:6" ht="18" customHeight="1">
      <c r="A38" s="11" t="s">
        <v>39</v>
      </c>
      <c r="B38" s="11">
        <v>13.5</v>
      </c>
      <c r="C38" s="11" t="s">
        <v>7</v>
      </c>
      <c r="D38" s="11">
        <v>100</v>
      </c>
      <c r="E38" s="12">
        <v>17.2392</v>
      </c>
      <c r="F38" s="7">
        <f t="shared" si="0"/>
        <v>15.51528</v>
      </c>
    </row>
    <row r="39" spans="1:6" ht="18" customHeight="1">
      <c r="A39" s="11" t="s">
        <v>40</v>
      </c>
      <c r="B39" s="11">
        <v>18</v>
      </c>
      <c r="C39" s="11" t="s">
        <v>7</v>
      </c>
      <c r="D39" s="11">
        <v>50</v>
      </c>
      <c r="E39" s="12">
        <v>21.5028</v>
      </c>
      <c r="F39" s="7">
        <f t="shared" si="0"/>
        <v>19.35252</v>
      </c>
    </row>
    <row r="40" spans="1:6" ht="18" customHeight="1">
      <c r="A40" s="11" t="s">
        <v>41</v>
      </c>
      <c r="B40" s="11">
        <v>24.2</v>
      </c>
      <c r="C40" s="11" t="s">
        <v>7</v>
      </c>
      <c r="D40" s="11">
        <v>50</v>
      </c>
      <c r="E40" s="12">
        <v>30.1092</v>
      </c>
      <c r="F40" s="7">
        <f t="shared" si="0"/>
        <v>27.098280000000003</v>
      </c>
    </row>
    <row r="41" spans="1:6" ht="18" customHeight="1">
      <c r="A41" s="11" t="s">
        <v>42</v>
      </c>
      <c r="B41" s="11">
        <v>30.5</v>
      </c>
      <c r="C41" s="11" t="s">
        <v>7</v>
      </c>
      <c r="D41" s="11">
        <v>30</v>
      </c>
      <c r="E41" s="12">
        <v>40.0884</v>
      </c>
      <c r="F41" s="7">
        <f t="shared" si="0"/>
        <v>36.07956</v>
      </c>
    </row>
    <row r="42" spans="1:6" ht="18" customHeight="1">
      <c r="A42" s="11" t="s">
        <v>43</v>
      </c>
      <c r="B42" s="11">
        <v>39.8</v>
      </c>
      <c r="C42" s="11" t="s">
        <v>7</v>
      </c>
      <c r="D42" s="11">
        <v>15</v>
      </c>
      <c r="E42" s="12">
        <v>49.513200000000005</v>
      </c>
      <c r="F42" s="7">
        <f t="shared" si="0"/>
        <v>44.56188</v>
      </c>
    </row>
    <row r="43" spans="1:6" ht="18" customHeight="1">
      <c r="A43" s="168"/>
      <c r="B43" s="168"/>
      <c r="C43" s="168"/>
      <c r="D43" s="168"/>
      <c r="E43" s="168"/>
      <c r="F43" s="168"/>
    </row>
    <row r="44" spans="1:6" ht="18" customHeight="1">
      <c r="A44" s="11" t="s">
        <v>44</v>
      </c>
      <c r="B44" s="11">
        <v>10.5</v>
      </c>
      <c r="C44" s="11" t="s">
        <v>7</v>
      </c>
      <c r="D44" s="11">
        <v>100</v>
      </c>
      <c r="E44" s="12">
        <v>7.076124</v>
      </c>
      <c r="F44" s="7">
        <f t="shared" si="0"/>
        <v>6.3685116</v>
      </c>
    </row>
    <row r="45" spans="1:6" ht="18" customHeight="1">
      <c r="A45" s="11" t="s">
        <v>45</v>
      </c>
      <c r="B45" s="11">
        <v>13.5</v>
      </c>
      <c r="C45" s="11" t="s">
        <v>7</v>
      </c>
      <c r="D45" s="11">
        <v>100</v>
      </c>
      <c r="E45" s="12">
        <v>9.689064000000002</v>
      </c>
      <c r="F45" s="7">
        <f t="shared" si="0"/>
        <v>8.720157600000002</v>
      </c>
    </row>
    <row r="46" spans="1:6" ht="18" customHeight="1">
      <c r="A46" s="11" t="s">
        <v>46</v>
      </c>
      <c r="B46" s="11">
        <v>18</v>
      </c>
      <c r="C46" s="11" t="s">
        <v>7</v>
      </c>
      <c r="D46" s="11">
        <v>50</v>
      </c>
      <c r="E46" s="12">
        <v>12.669228</v>
      </c>
      <c r="F46" s="7">
        <f t="shared" si="0"/>
        <v>11.4023052</v>
      </c>
    </row>
    <row r="47" spans="1:6" ht="18" customHeight="1">
      <c r="A47" s="11" t="s">
        <v>47</v>
      </c>
      <c r="B47" s="11">
        <v>24.2</v>
      </c>
      <c r="C47" s="11" t="s">
        <v>7</v>
      </c>
      <c r="D47" s="11">
        <v>50</v>
      </c>
      <c r="E47" s="12">
        <v>19.448748</v>
      </c>
      <c r="F47" s="7">
        <f t="shared" si="0"/>
        <v>17.503873199999997</v>
      </c>
    </row>
    <row r="48" spans="1:6" ht="18" customHeight="1">
      <c r="A48" s="11" t="s">
        <v>48</v>
      </c>
      <c r="B48" s="11">
        <v>30.5</v>
      </c>
      <c r="C48" s="11" t="s">
        <v>7</v>
      </c>
      <c r="D48" s="11">
        <v>30</v>
      </c>
      <c r="E48" s="12">
        <v>24.434520000000003</v>
      </c>
      <c r="F48" s="7">
        <f t="shared" si="0"/>
        <v>21.991068000000002</v>
      </c>
    </row>
    <row r="49" spans="1:6" ht="18" customHeight="1">
      <c r="A49" s="11" t="s">
        <v>49</v>
      </c>
      <c r="B49" s="11">
        <v>39.8</v>
      </c>
      <c r="C49" s="11" t="s">
        <v>7</v>
      </c>
      <c r="D49" s="11">
        <v>30</v>
      </c>
      <c r="E49" s="12">
        <v>30.253608000000007</v>
      </c>
      <c r="F49" s="7">
        <f t="shared" si="0"/>
        <v>27.228247200000006</v>
      </c>
    </row>
    <row r="50" spans="1:6" ht="18" customHeight="1">
      <c r="A50" s="168"/>
      <c r="B50" s="168"/>
      <c r="C50" s="168"/>
      <c r="D50" s="168"/>
      <c r="E50" s="168"/>
      <c r="F50" s="168"/>
    </row>
    <row r="51" spans="1:6" ht="18" customHeight="1">
      <c r="A51" s="11" t="s">
        <v>50</v>
      </c>
      <c r="B51" s="11">
        <v>10.5</v>
      </c>
      <c r="C51" s="11" t="s">
        <v>7</v>
      </c>
      <c r="D51" s="11">
        <v>100</v>
      </c>
      <c r="E51" s="12">
        <v>7.076124</v>
      </c>
      <c r="F51" s="7">
        <f t="shared" si="0"/>
        <v>6.3685116</v>
      </c>
    </row>
    <row r="52" spans="1:6" ht="18" customHeight="1">
      <c r="A52" s="11" t="s">
        <v>51</v>
      </c>
      <c r="B52" s="11">
        <v>13.5</v>
      </c>
      <c r="C52" s="11" t="s">
        <v>7</v>
      </c>
      <c r="D52" s="11">
        <v>100</v>
      </c>
      <c r="E52" s="12">
        <v>9.689064000000002</v>
      </c>
      <c r="F52" s="7">
        <f t="shared" si="0"/>
        <v>8.720157600000002</v>
      </c>
    </row>
    <row r="53" spans="1:6" ht="18" customHeight="1">
      <c r="A53" s="11" t="s">
        <v>52</v>
      </c>
      <c r="B53" s="11">
        <v>18</v>
      </c>
      <c r="C53" s="11" t="s">
        <v>7</v>
      </c>
      <c r="D53" s="11">
        <v>50</v>
      </c>
      <c r="E53" s="12">
        <v>12.669228</v>
      </c>
      <c r="F53" s="7">
        <f t="shared" si="0"/>
        <v>11.4023052</v>
      </c>
    </row>
    <row r="54" spans="1:6" ht="18" customHeight="1">
      <c r="A54" s="11" t="s">
        <v>53</v>
      </c>
      <c r="B54" s="11">
        <v>24.2</v>
      </c>
      <c r="C54" s="11" t="s">
        <v>7</v>
      </c>
      <c r="D54" s="11">
        <v>50</v>
      </c>
      <c r="E54" s="12">
        <v>19.448748</v>
      </c>
      <c r="F54" s="7">
        <f t="shared" si="0"/>
        <v>17.503873199999997</v>
      </c>
    </row>
    <row r="55" spans="1:6" ht="18" customHeight="1">
      <c r="A55" s="11" t="s">
        <v>54</v>
      </c>
      <c r="B55" s="11">
        <v>30.5</v>
      </c>
      <c r="C55" s="11" t="s">
        <v>7</v>
      </c>
      <c r="D55" s="11">
        <v>30</v>
      </c>
      <c r="E55" s="12">
        <v>24.434520000000003</v>
      </c>
      <c r="F55" s="7">
        <f t="shared" si="0"/>
        <v>21.991068000000002</v>
      </c>
    </row>
    <row r="56" spans="1:6" ht="18" customHeight="1">
      <c r="A56" s="11" t="s">
        <v>55</v>
      </c>
      <c r="B56" s="11">
        <v>39.8</v>
      </c>
      <c r="C56" s="11" t="s">
        <v>7</v>
      </c>
      <c r="D56" s="11">
        <v>30</v>
      </c>
      <c r="E56" s="12">
        <v>30.253608000000007</v>
      </c>
      <c r="F56" s="7">
        <f t="shared" si="0"/>
        <v>27.228247200000006</v>
      </c>
    </row>
  </sheetData>
  <sheetProtection selectLockedCells="1" selectUnlockedCells="1"/>
  <mergeCells count="13">
    <mergeCell ref="B1:E1"/>
    <mergeCell ref="B2:E2"/>
    <mergeCell ref="B3:E3"/>
    <mergeCell ref="B4:E4"/>
    <mergeCell ref="B5:E5"/>
    <mergeCell ref="B6:E6"/>
    <mergeCell ref="A50:F50"/>
    <mergeCell ref="A12:F12"/>
    <mergeCell ref="A15:F15"/>
    <mergeCell ref="A22:F22"/>
    <mergeCell ref="A29:F29"/>
    <mergeCell ref="A36:F36"/>
    <mergeCell ref="A43:F43"/>
  </mergeCells>
  <hyperlinks>
    <hyperlink ref="B1" r:id="rId1" display="www.trubi24.ru"/>
  </hyperlinks>
  <printOptions/>
  <pageMargins left="0.7" right="0.7" top="0.75" bottom="0.75" header="0.5118055555555555" footer="0.5118055555555555"/>
  <pageSetup fitToHeight="1" fitToWidth="1" horizontalDpi="600" verticalDpi="600" orientation="portrait" paperSize="9" scale="7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36.28125" style="0" customWidth="1"/>
    <col min="2" max="6" width="12.7109375" style="0" customWidth="1"/>
  </cols>
  <sheetData>
    <row r="1" spans="1:5" ht="15">
      <c r="A1" s="56"/>
      <c r="B1" s="157" t="s">
        <v>108</v>
      </c>
      <c r="C1" s="158"/>
      <c r="D1" s="159"/>
      <c r="E1" s="159"/>
    </row>
    <row r="2" spans="1:5" ht="15" customHeight="1">
      <c r="A2" s="56"/>
      <c r="B2" s="160" t="s">
        <v>407</v>
      </c>
      <c r="C2" s="158"/>
      <c r="D2" s="158"/>
      <c r="E2" s="158"/>
    </row>
    <row r="3" spans="1:5" ht="15" customHeight="1">
      <c r="A3" s="39"/>
      <c r="B3" s="160" t="s">
        <v>109</v>
      </c>
      <c r="C3" s="158"/>
      <c r="D3" s="158"/>
      <c r="E3" s="158"/>
    </row>
    <row r="4" spans="1:5" ht="30" customHeight="1">
      <c r="A4" s="39"/>
      <c r="B4" s="160" t="s">
        <v>105</v>
      </c>
      <c r="C4" s="158"/>
      <c r="D4" s="158"/>
      <c r="E4" s="158"/>
    </row>
    <row r="5" spans="1:5" ht="15" customHeight="1">
      <c r="A5" s="39"/>
      <c r="B5" s="160" t="s">
        <v>106</v>
      </c>
      <c r="C5" s="158"/>
      <c r="D5" s="158"/>
      <c r="E5" s="158"/>
    </row>
    <row r="6" spans="1:5" ht="15" customHeight="1">
      <c r="A6" s="39"/>
      <c r="B6" s="160" t="s">
        <v>107</v>
      </c>
      <c r="C6" s="158"/>
      <c r="D6" s="158"/>
      <c r="E6" s="158"/>
    </row>
    <row r="8" spans="1:6" ht="34.5" customHeight="1">
      <c r="A8" s="146" t="s">
        <v>56</v>
      </c>
      <c r="B8" s="146"/>
      <c r="C8" s="146"/>
      <c r="D8" s="146"/>
      <c r="E8" s="146"/>
      <c r="F8" s="169"/>
    </row>
    <row r="9" spans="1:6" ht="18">
      <c r="A9" s="29" t="s">
        <v>104</v>
      </c>
      <c r="B9" s="28"/>
      <c r="C9" s="28"/>
      <c r="D9" s="28"/>
      <c r="E9" s="28" t="s">
        <v>80</v>
      </c>
      <c r="F9" s="20">
        <v>10</v>
      </c>
    </row>
    <row r="10" spans="1:6" ht="30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30" customHeight="1">
      <c r="A11" s="168"/>
      <c r="B11" s="168"/>
      <c r="C11" s="168"/>
      <c r="D11" s="168"/>
      <c r="E11" s="168"/>
      <c r="F11" s="168"/>
    </row>
    <row r="12" spans="1:6" s="15" customFormat="1" ht="30" customHeight="1">
      <c r="A12" s="14" t="s">
        <v>57</v>
      </c>
      <c r="B12" s="6">
        <v>52</v>
      </c>
      <c r="C12" s="6" t="s">
        <v>7</v>
      </c>
      <c r="D12" s="6">
        <v>50</v>
      </c>
      <c r="E12" s="7">
        <v>57.82</v>
      </c>
      <c r="F12" s="7">
        <f aca="true" t="shared" si="0" ref="F12:F17">E12-(E12*$F$9/100)</f>
        <v>52.038</v>
      </c>
    </row>
    <row r="13" spans="1:6" s="15" customFormat="1" ht="30" customHeight="1">
      <c r="A13" s="14" t="s">
        <v>57</v>
      </c>
      <c r="B13" s="6">
        <v>52</v>
      </c>
      <c r="C13" s="6" t="s">
        <v>7</v>
      </c>
      <c r="D13" s="6">
        <v>100</v>
      </c>
      <c r="E13" s="7">
        <v>57.82</v>
      </c>
      <c r="F13" s="7">
        <f t="shared" si="0"/>
        <v>52.038</v>
      </c>
    </row>
    <row r="14" spans="1:6" s="15" customFormat="1" ht="30" customHeight="1">
      <c r="A14" s="14" t="s">
        <v>58</v>
      </c>
      <c r="B14" s="6">
        <v>93.8</v>
      </c>
      <c r="C14" s="6" t="s">
        <v>7</v>
      </c>
      <c r="D14" s="6">
        <v>50</v>
      </c>
      <c r="E14" s="7">
        <v>120.9</v>
      </c>
      <c r="F14" s="7">
        <f t="shared" si="0"/>
        <v>108.81</v>
      </c>
    </row>
    <row r="15" spans="1:6" s="15" customFormat="1" ht="30" customHeight="1">
      <c r="A15" s="14" t="s">
        <v>58</v>
      </c>
      <c r="B15" s="6">
        <v>93.8</v>
      </c>
      <c r="C15" s="6" t="s">
        <v>7</v>
      </c>
      <c r="D15" s="6">
        <v>100</v>
      </c>
      <c r="E15" s="7">
        <v>120.9</v>
      </c>
      <c r="F15" s="7">
        <f t="shared" si="0"/>
        <v>108.81</v>
      </c>
    </row>
    <row r="16" spans="1:6" s="15" customFormat="1" ht="30" customHeight="1">
      <c r="A16" s="14" t="s">
        <v>59</v>
      </c>
      <c r="B16" s="6">
        <v>140.2</v>
      </c>
      <c r="C16" s="6" t="s">
        <v>7</v>
      </c>
      <c r="D16" s="6">
        <v>50</v>
      </c>
      <c r="E16" s="7">
        <v>197.12</v>
      </c>
      <c r="F16" s="7">
        <f t="shared" si="0"/>
        <v>177.40800000000002</v>
      </c>
    </row>
    <row r="17" spans="1:6" s="15" customFormat="1" ht="30" customHeight="1">
      <c r="A17" s="14" t="s">
        <v>60</v>
      </c>
      <c r="B17" s="6">
        <v>178.7</v>
      </c>
      <c r="C17" s="6" t="s">
        <v>7</v>
      </c>
      <c r="D17" s="6">
        <v>40</v>
      </c>
      <c r="E17" s="7">
        <v>275.96</v>
      </c>
      <c r="F17" s="7">
        <f t="shared" si="0"/>
        <v>248.36399999999998</v>
      </c>
    </row>
    <row r="18" spans="1:6" ht="30" customHeight="1">
      <c r="A18" s="168"/>
      <c r="B18" s="168"/>
      <c r="C18" s="168"/>
      <c r="D18" s="168"/>
      <c r="E18" s="168"/>
      <c r="F18" s="168"/>
    </row>
    <row r="19" spans="1:6" ht="30" customHeight="1">
      <c r="A19" s="17" t="s">
        <v>61</v>
      </c>
      <c r="B19" s="16">
        <v>52</v>
      </c>
      <c r="C19" s="16" t="s">
        <v>7</v>
      </c>
      <c r="D19" s="16">
        <v>50</v>
      </c>
      <c r="E19" s="7">
        <v>57.82</v>
      </c>
      <c r="F19" s="7">
        <f aca="true" t="shared" si="1" ref="F19:F24">E19-(E19*$F$9/100)</f>
        <v>52.038</v>
      </c>
    </row>
    <row r="20" spans="1:6" ht="30" customHeight="1">
      <c r="A20" s="17" t="s">
        <v>61</v>
      </c>
      <c r="B20" s="16">
        <v>52</v>
      </c>
      <c r="C20" s="16" t="s">
        <v>7</v>
      </c>
      <c r="D20" s="16">
        <v>100</v>
      </c>
      <c r="E20" s="7">
        <v>57.82</v>
      </c>
      <c r="F20" s="7">
        <f t="shared" si="1"/>
        <v>52.038</v>
      </c>
    </row>
    <row r="21" spans="1:6" ht="30" customHeight="1">
      <c r="A21" s="17" t="s">
        <v>62</v>
      </c>
      <c r="B21" s="16">
        <v>93.8</v>
      </c>
      <c r="C21" s="16" t="s">
        <v>7</v>
      </c>
      <c r="D21" s="16">
        <v>50</v>
      </c>
      <c r="E21" s="7">
        <v>120.9</v>
      </c>
      <c r="F21" s="7">
        <f t="shared" si="1"/>
        <v>108.81</v>
      </c>
    </row>
    <row r="22" spans="1:6" ht="30" customHeight="1">
      <c r="A22" s="17" t="s">
        <v>62</v>
      </c>
      <c r="B22" s="16">
        <v>93.8</v>
      </c>
      <c r="C22" s="16" t="s">
        <v>7</v>
      </c>
      <c r="D22" s="16">
        <v>100</v>
      </c>
      <c r="E22" s="7">
        <v>120.9</v>
      </c>
      <c r="F22" s="7">
        <f t="shared" si="1"/>
        <v>108.81</v>
      </c>
    </row>
    <row r="23" spans="1:6" ht="30" customHeight="1">
      <c r="A23" s="17" t="s">
        <v>63</v>
      </c>
      <c r="B23" s="16">
        <v>140.2</v>
      </c>
      <c r="C23" s="16" t="s">
        <v>7</v>
      </c>
      <c r="D23" s="16">
        <v>50</v>
      </c>
      <c r="E23" s="7">
        <v>197.12</v>
      </c>
      <c r="F23" s="7">
        <f t="shared" si="1"/>
        <v>177.40800000000002</v>
      </c>
    </row>
    <row r="24" spans="1:6" ht="30" customHeight="1">
      <c r="A24" s="17" t="s">
        <v>64</v>
      </c>
      <c r="B24" s="16">
        <v>178.7</v>
      </c>
      <c r="C24" s="16" t="s">
        <v>7</v>
      </c>
      <c r="D24" s="16">
        <v>40</v>
      </c>
      <c r="E24" s="7">
        <v>275.96</v>
      </c>
      <c r="F24" s="7">
        <f t="shared" si="1"/>
        <v>248.36399999999998</v>
      </c>
    </row>
    <row r="25" spans="1:6" ht="30" customHeight="1">
      <c r="A25" s="168"/>
      <c r="B25" s="168"/>
      <c r="C25" s="168"/>
      <c r="D25" s="168"/>
      <c r="E25" s="168"/>
      <c r="F25" s="168"/>
    </row>
    <row r="26" spans="1:6" ht="30" customHeight="1">
      <c r="A26" s="17" t="s">
        <v>65</v>
      </c>
      <c r="B26" s="16">
        <v>52</v>
      </c>
      <c r="C26" s="16" t="s">
        <v>7</v>
      </c>
      <c r="D26" s="16">
        <v>50</v>
      </c>
      <c r="E26" s="7">
        <v>57.82</v>
      </c>
      <c r="F26" s="7">
        <f aca="true" t="shared" si="2" ref="F26:F31">E26-(E26*$F$9/100)</f>
        <v>52.038</v>
      </c>
    </row>
    <row r="27" spans="1:6" ht="30" customHeight="1">
      <c r="A27" s="17" t="s">
        <v>66</v>
      </c>
      <c r="B27" s="16">
        <v>52</v>
      </c>
      <c r="C27" s="16" t="s">
        <v>7</v>
      </c>
      <c r="D27" s="16">
        <v>100</v>
      </c>
      <c r="E27" s="7">
        <v>57.82</v>
      </c>
      <c r="F27" s="7">
        <f t="shared" si="2"/>
        <v>52.038</v>
      </c>
    </row>
    <row r="28" spans="1:6" ht="30" customHeight="1">
      <c r="A28" s="17" t="s">
        <v>67</v>
      </c>
      <c r="B28" s="16">
        <v>93.8</v>
      </c>
      <c r="C28" s="16" t="s">
        <v>7</v>
      </c>
      <c r="D28" s="16">
        <v>50</v>
      </c>
      <c r="E28" s="7">
        <v>120.9</v>
      </c>
      <c r="F28" s="7">
        <f t="shared" si="2"/>
        <v>108.81</v>
      </c>
    </row>
    <row r="29" spans="1:6" ht="30" customHeight="1">
      <c r="A29" s="17" t="s">
        <v>67</v>
      </c>
      <c r="B29" s="16">
        <v>93.8</v>
      </c>
      <c r="C29" s="16" t="s">
        <v>7</v>
      </c>
      <c r="D29" s="16">
        <v>100</v>
      </c>
      <c r="E29" s="7">
        <v>120.9</v>
      </c>
      <c r="F29" s="7">
        <f t="shared" si="2"/>
        <v>108.81</v>
      </c>
    </row>
    <row r="30" spans="1:6" ht="30" customHeight="1">
      <c r="A30" s="17" t="s">
        <v>68</v>
      </c>
      <c r="B30" s="16">
        <v>140.2</v>
      </c>
      <c r="C30" s="16" t="s">
        <v>7</v>
      </c>
      <c r="D30" s="16">
        <v>50</v>
      </c>
      <c r="E30" s="7">
        <v>197.12</v>
      </c>
      <c r="F30" s="7">
        <f t="shared" si="2"/>
        <v>177.40800000000002</v>
      </c>
    </row>
    <row r="31" spans="1:6" ht="30" customHeight="1">
      <c r="A31" s="17" t="s">
        <v>69</v>
      </c>
      <c r="B31" s="16">
        <v>178.7</v>
      </c>
      <c r="C31" s="16" t="s">
        <v>7</v>
      </c>
      <c r="D31" s="16">
        <v>40</v>
      </c>
      <c r="E31" s="7">
        <v>275.96</v>
      </c>
      <c r="F31" s="7">
        <f t="shared" si="2"/>
        <v>248.36399999999998</v>
      </c>
    </row>
  </sheetData>
  <sheetProtection selectLockedCells="1" selectUnlockedCells="1"/>
  <mergeCells count="10">
    <mergeCell ref="A8:F8"/>
    <mergeCell ref="A11:F11"/>
    <mergeCell ref="A18:F18"/>
    <mergeCell ref="A25:F25"/>
    <mergeCell ref="B1:E1"/>
    <mergeCell ref="B2:E2"/>
    <mergeCell ref="B3:E3"/>
    <mergeCell ref="B4:E4"/>
    <mergeCell ref="B5:E5"/>
    <mergeCell ref="B6:E6"/>
  </mergeCells>
  <hyperlinks>
    <hyperlink ref="B1" r:id="rId1" display="www.trubi24.ru"/>
  </hyperlinks>
  <printOptions/>
  <pageMargins left="0.7" right="0.7" top="0.75" bottom="0.75" header="0.5118055555555555" footer="0.5118055555555555"/>
  <pageSetup horizontalDpi="600" verticalDpi="6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33.421875" style="0" customWidth="1"/>
    <col min="2" max="2" width="30.7109375" style="0" customWidth="1"/>
    <col min="3" max="3" width="15.140625" style="0" customWidth="1"/>
    <col min="4" max="4" width="14.57421875" style="0" customWidth="1"/>
    <col min="5" max="5" width="12.7109375" style="0" customWidth="1"/>
    <col min="6" max="6" width="14.7109375" style="0" customWidth="1"/>
    <col min="7" max="7" width="12.7109375" style="0" customWidth="1"/>
  </cols>
  <sheetData>
    <row r="1" spans="1:6" ht="15">
      <c r="A1" s="37"/>
      <c r="B1" s="157" t="s">
        <v>108</v>
      </c>
      <c r="C1" s="158"/>
      <c r="D1" s="158"/>
      <c r="E1" s="158"/>
      <c r="F1" s="158"/>
    </row>
    <row r="2" spans="1:6" ht="15">
      <c r="A2" s="37"/>
      <c r="B2" s="160" t="s">
        <v>407</v>
      </c>
      <c r="C2" s="194"/>
      <c r="D2" s="194"/>
      <c r="E2" s="194"/>
      <c r="F2" s="194"/>
    </row>
    <row r="3" spans="1:6" ht="15">
      <c r="A3" s="160" t="s">
        <v>109</v>
      </c>
      <c r="B3" s="159"/>
      <c r="C3" s="159"/>
      <c r="D3" s="159"/>
      <c r="E3" s="159"/>
      <c r="F3" s="159"/>
    </row>
    <row r="4" spans="1:6" ht="15">
      <c r="A4" s="160" t="s">
        <v>105</v>
      </c>
      <c r="B4" s="159"/>
      <c r="C4" s="159"/>
      <c r="D4" s="159"/>
      <c r="E4" s="159"/>
      <c r="F4" s="159"/>
    </row>
    <row r="5" spans="1:6" ht="15">
      <c r="A5" s="160" t="s">
        <v>106</v>
      </c>
      <c r="B5" s="159"/>
      <c r="C5" s="159"/>
      <c r="D5" s="159"/>
      <c r="E5" s="159"/>
      <c r="F5" s="159"/>
    </row>
    <row r="6" spans="1:6" ht="15">
      <c r="A6" s="160" t="s">
        <v>107</v>
      </c>
      <c r="B6" s="159"/>
      <c r="C6" s="159"/>
      <c r="D6" s="159"/>
      <c r="E6" s="159"/>
      <c r="F6" s="159"/>
    </row>
    <row r="8" spans="1:6" ht="34.5" customHeight="1">
      <c r="A8" s="170" t="s">
        <v>77</v>
      </c>
      <c r="B8" s="146"/>
      <c r="C8" s="146"/>
      <c r="D8" s="146"/>
      <c r="E8" s="146"/>
      <c r="F8" s="146"/>
    </row>
    <row r="9" spans="1:6" ht="35.25" customHeight="1">
      <c r="A9" s="171" t="s">
        <v>79</v>
      </c>
      <c r="B9" s="171"/>
      <c r="C9" s="171"/>
      <c r="D9" s="171"/>
      <c r="E9" s="171"/>
      <c r="F9" s="171"/>
    </row>
    <row r="10" spans="1:6" ht="15" customHeight="1">
      <c r="A10" s="29" t="s">
        <v>104</v>
      </c>
      <c r="C10" s="176" t="s">
        <v>85</v>
      </c>
      <c r="D10" s="176"/>
      <c r="E10" s="176"/>
      <c r="F10" s="27">
        <v>10</v>
      </c>
    </row>
    <row r="11" spans="1:6" ht="30" customHeight="1">
      <c r="A11" s="154" t="s">
        <v>78</v>
      </c>
      <c r="B11" s="154"/>
      <c r="C11" s="154"/>
      <c r="D11" s="154"/>
      <c r="E11" s="154"/>
      <c r="F11" s="154"/>
    </row>
    <row r="12" spans="1:6" ht="15" customHeight="1">
      <c r="A12" s="172" t="s">
        <v>70</v>
      </c>
      <c r="B12" s="172" t="s">
        <v>71</v>
      </c>
      <c r="C12" s="173" t="s">
        <v>84</v>
      </c>
      <c r="D12" s="174"/>
      <c r="E12" s="175" t="s">
        <v>83</v>
      </c>
      <c r="F12" s="174"/>
    </row>
    <row r="13" spans="1:6" ht="15" customHeight="1">
      <c r="A13" s="172"/>
      <c r="B13" s="172"/>
      <c r="C13" s="172" t="s">
        <v>72</v>
      </c>
      <c r="D13" s="172"/>
      <c r="E13" s="172" t="s">
        <v>72</v>
      </c>
      <c r="F13" s="172"/>
    </row>
    <row r="14" spans="1:6" ht="12" customHeight="1">
      <c r="A14" s="11">
        <v>250</v>
      </c>
      <c r="B14" s="11">
        <v>218</v>
      </c>
      <c r="C14" s="179">
        <v>3800</v>
      </c>
      <c r="D14" s="179"/>
      <c r="E14" s="180">
        <f>C14-(C14*$F$10/100)</f>
        <v>3420</v>
      </c>
      <c r="F14" s="181"/>
    </row>
    <row r="15" spans="1:6" ht="12" customHeight="1">
      <c r="A15" s="11">
        <v>315</v>
      </c>
      <c r="B15" s="11">
        <v>276</v>
      </c>
      <c r="C15" s="179">
        <v>5800</v>
      </c>
      <c r="D15" s="179"/>
      <c r="E15" s="180">
        <f>C15-(C15*$F$10/100)</f>
        <v>5220</v>
      </c>
      <c r="F15" s="181"/>
    </row>
    <row r="16" spans="1:6" ht="12" customHeight="1">
      <c r="A16" s="11">
        <v>400</v>
      </c>
      <c r="B16" s="11">
        <v>348</v>
      </c>
      <c r="C16" s="179">
        <v>8400</v>
      </c>
      <c r="D16" s="179"/>
      <c r="E16" s="180">
        <f>C16-(C16*$F$10/100)</f>
        <v>7560</v>
      </c>
      <c r="F16" s="181"/>
    </row>
    <row r="17" spans="1:6" ht="12" customHeight="1">
      <c r="A17" s="11">
        <v>500</v>
      </c>
      <c r="B17" s="11">
        <v>435</v>
      </c>
      <c r="C17" s="179">
        <v>14700</v>
      </c>
      <c r="D17" s="179"/>
      <c r="E17" s="180">
        <f>C17-(C17*$F$10/100)</f>
        <v>13230</v>
      </c>
      <c r="F17" s="181"/>
    </row>
    <row r="18" spans="1:6" ht="12" customHeight="1">
      <c r="A18" s="11">
        <v>630</v>
      </c>
      <c r="B18" s="11">
        <v>548</v>
      </c>
      <c r="C18" s="179">
        <v>23000</v>
      </c>
      <c r="D18" s="179"/>
      <c r="E18" s="180">
        <f>C18-(C18*$F$10/100)</f>
        <v>20700</v>
      </c>
      <c r="F18" s="181"/>
    </row>
    <row r="19" ht="12" customHeight="1"/>
    <row r="20" spans="1:6" ht="15" customHeight="1">
      <c r="A20" s="177" t="s">
        <v>73</v>
      </c>
      <c r="B20" s="177"/>
      <c r="C20" s="178" t="s">
        <v>74</v>
      </c>
      <c r="D20" s="178"/>
      <c r="E20" s="178"/>
      <c r="F20" s="178"/>
    </row>
    <row r="21" spans="1:6" ht="12" customHeight="1">
      <c r="A21" s="172" t="s">
        <v>70</v>
      </c>
      <c r="B21" s="172" t="s">
        <v>75</v>
      </c>
      <c r="C21" s="183" t="s">
        <v>70</v>
      </c>
      <c r="D21" s="183"/>
      <c r="E21" s="174" t="s">
        <v>75</v>
      </c>
      <c r="F21" s="174"/>
    </row>
    <row r="22" spans="1:6" ht="12" customHeight="1">
      <c r="A22" s="172"/>
      <c r="B22" s="172"/>
      <c r="C22" s="183"/>
      <c r="D22" s="183"/>
      <c r="E22" s="174"/>
      <c r="F22" s="174"/>
    </row>
    <row r="23" spans="1:6" ht="12" customHeight="1">
      <c r="A23" s="11">
        <v>110</v>
      </c>
      <c r="B23" s="12">
        <v>150</v>
      </c>
      <c r="C23" s="179" t="s">
        <v>76</v>
      </c>
      <c r="D23" s="179"/>
      <c r="E23" s="179" t="s">
        <v>76</v>
      </c>
      <c r="F23" s="179"/>
    </row>
    <row r="24" spans="1:6" ht="12" customHeight="1">
      <c r="A24" s="11">
        <v>160</v>
      </c>
      <c r="B24" s="12">
        <v>250</v>
      </c>
      <c r="C24" s="182">
        <v>160</v>
      </c>
      <c r="D24" s="182"/>
      <c r="E24" s="179">
        <v>120</v>
      </c>
      <c r="F24" s="179"/>
    </row>
    <row r="25" spans="1:6" ht="12" customHeight="1">
      <c r="A25" s="11">
        <v>200</v>
      </c>
      <c r="B25" s="12">
        <v>300</v>
      </c>
      <c r="C25" s="182">
        <v>200</v>
      </c>
      <c r="D25" s="182"/>
      <c r="E25" s="184">
        <v>150</v>
      </c>
      <c r="F25" s="184"/>
    </row>
    <row r="26" spans="1:6" ht="12" customHeight="1">
      <c r="A26" s="11">
        <v>250</v>
      </c>
      <c r="B26" s="12">
        <v>650</v>
      </c>
      <c r="C26" s="182">
        <v>250</v>
      </c>
      <c r="D26" s="182"/>
      <c r="E26" s="184">
        <v>180</v>
      </c>
      <c r="F26" s="184"/>
    </row>
    <row r="27" spans="1:6" ht="12" customHeight="1">
      <c r="A27" s="11">
        <v>315</v>
      </c>
      <c r="B27" s="12">
        <v>950</v>
      </c>
      <c r="C27" s="182">
        <v>315</v>
      </c>
      <c r="D27" s="182"/>
      <c r="E27" s="184">
        <v>300</v>
      </c>
      <c r="F27" s="184"/>
    </row>
    <row r="28" spans="1:6" ht="12" customHeight="1">
      <c r="A28" s="11">
        <v>400</v>
      </c>
      <c r="B28" s="12">
        <v>1300</v>
      </c>
      <c r="C28" s="182">
        <v>400</v>
      </c>
      <c r="D28" s="182"/>
      <c r="E28" s="184">
        <v>400</v>
      </c>
      <c r="F28" s="184"/>
    </row>
    <row r="29" spans="1:6" ht="12" customHeight="1">
      <c r="A29" s="11">
        <v>500</v>
      </c>
      <c r="B29" s="12">
        <v>2000</v>
      </c>
      <c r="C29" s="182">
        <v>500</v>
      </c>
      <c r="D29" s="182"/>
      <c r="E29" s="184">
        <v>600</v>
      </c>
      <c r="F29" s="184"/>
    </row>
    <row r="31" ht="15" customHeight="1"/>
    <row r="32" spans="1:4" ht="15">
      <c r="A32" s="36" t="s">
        <v>103</v>
      </c>
      <c r="B32" s="30"/>
      <c r="C32" s="30"/>
      <c r="D32" s="30"/>
    </row>
    <row r="33" spans="1:4" ht="60">
      <c r="A33" s="188" t="s">
        <v>0</v>
      </c>
      <c r="B33" s="189"/>
      <c r="C33" s="190"/>
      <c r="D33" s="31" t="s">
        <v>86</v>
      </c>
    </row>
    <row r="34" spans="1:4" ht="15" customHeight="1">
      <c r="A34" s="185" t="s">
        <v>87</v>
      </c>
      <c r="B34" s="186"/>
      <c r="C34" s="187"/>
      <c r="D34" s="32">
        <v>2960</v>
      </c>
    </row>
    <row r="35" spans="1:4" ht="15" customHeight="1">
      <c r="A35" s="185" t="s">
        <v>88</v>
      </c>
      <c r="B35" s="186"/>
      <c r="C35" s="187"/>
      <c r="D35" s="32">
        <v>3700</v>
      </c>
    </row>
    <row r="36" spans="1:4" ht="15" customHeight="1">
      <c r="A36" s="185" t="s">
        <v>89</v>
      </c>
      <c r="B36" s="186"/>
      <c r="C36" s="187"/>
      <c r="D36" s="33">
        <v>4480</v>
      </c>
    </row>
    <row r="37" spans="1:4" ht="15" customHeight="1">
      <c r="A37" s="185" t="s">
        <v>90</v>
      </c>
      <c r="B37" s="186"/>
      <c r="C37" s="187"/>
      <c r="D37" s="33">
        <v>5600</v>
      </c>
    </row>
    <row r="38" spans="1:4" ht="15" customHeight="1">
      <c r="A38" s="191" t="s">
        <v>91</v>
      </c>
      <c r="B38" s="192"/>
      <c r="C38" s="193"/>
      <c r="D38" s="34">
        <v>6890</v>
      </c>
    </row>
    <row r="39" spans="1:4" ht="15" customHeight="1">
      <c r="A39" s="191" t="s">
        <v>92</v>
      </c>
      <c r="B39" s="192"/>
      <c r="C39" s="193"/>
      <c r="D39" s="34">
        <v>8615</v>
      </c>
    </row>
    <row r="40" spans="1:4" ht="15" customHeight="1">
      <c r="A40" s="185" t="s">
        <v>93</v>
      </c>
      <c r="B40" s="186"/>
      <c r="C40" s="187"/>
      <c r="D40" s="33">
        <v>9360</v>
      </c>
    </row>
    <row r="41" spans="1:4" ht="15">
      <c r="A41" s="185" t="s">
        <v>94</v>
      </c>
      <c r="B41" s="186"/>
      <c r="C41" s="187"/>
      <c r="D41" s="33">
        <v>12168</v>
      </c>
    </row>
    <row r="42" spans="1:4" ht="15">
      <c r="A42" s="185" t="s">
        <v>95</v>
      </c>
      <c r="B42" s="186"/>
      <c r="C42" s="187"/>
      <c r="D42" s="33">
        <v>16300</v>
      </c>
    </row>
    <row r="43" spans="1:4" ht="15">
      <c r="A43" s="185" t="s">
        <v>96</v>
      </c>
      <c r="B43" s="186"/>
      <c r="C43" s="187"/>
      <c r="D43" s="33">
        <v>22820</v>
      </c>
    </row>
    <row r="44" spans="1:4" ht="15">
      <c r="A44" s="185" t="s">
        <v>97</v>
      </c>
      <c r="B44" s="186"/>
      <c r="C44" s="187"/>
      <c r="D44" s="33">
        <v>25100</v>
      </c>
    </row>
    <row r="45" spans="1:4" ht="15">
      <c r="A45" s="185" t="s">
        <v>98</v>
      </c>
      <c r="B45" s="186"/>
      <c r="C45" s="187"/>
      <c r="D45" s="33">
        <v>35140</v>
      </c>
    </row>
    <row r="46" spans="1:4" ht="15">
      <c r="A46" s="185" t="s">
        <v>99</v>
      </c>
      <c r="B46" s="186"/>
      <c r="C46" s="187"/>
      <c r="D46" s="33">
        <v>36790.88</v>
      </c>
    </row>
    <row r="47" spans="1:4" ht="15">
      <c r="A47" s="185" t="s">
        <v>100</v>
      </c>
      <c r="B47" s="186"/>
      <c r="C47" s="187"/>
      <c r="D47" s="33">
        <v>51500</v>
      </c>
    </row>
    <row r="48" spans="1:4" ht="15">
      <c r="A48" s="185" t="s">
        <v>101</v>
      </c>
      <c r="B48" s="186"/>
      <c r="C48" s="187"/>
      <c r="D48" s="35">
        <v>66000</v>
      </c>
    </row>
    <row r="49" spans="1:4" ht="15">
      <c r="A49" s="185" t="s">
        <v>102</v>
      </c>
      <c r="B49" s="186"/>
      <c r="C49" s="187"/>
      <c r="D49" s="35">
        <f>102500</f>
        <v>102500</v>
      </c>
    </row>
  </sheetData>
  <sheetProtection selectLockedCells="1" selectUnlockedCells="1"/>
  <mergeCells count="63">
    <mergeCell ref="A6:F6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B1:F1"/>
    <mergeCell ref="B2:F2"/>
    <mergeCell ref="A3:F3"/>
    <mergeCell ref="A4:F4"/>
    <mergeCell ref="A5:F5"/>
    <mergeCell ref="A39:C39"/>
    <mergeCell ref="C25:D25"/>
    <mergeCell ref="C27:D27"/>
    <mergeCell ref="E27:F27"/>
    <mergeCell ref="C28:D28"/>
    <mergeCell ref="A44:C44"/>
    <mergeCell ref="A33:C33"/>
    <mergeCell ref="A34:C34"/>
    <mergeCell ref="A35:C35"/>
    <mergeCell ref="A36:C36"/>
    <mergeCell ref="A37:C37"/>
    <mergeCell ref="A38:C38"/>
    <mergeCell ref="E28:F28"/>
    <mergeCell ref="C29:D29"/>
    <mergeCell ref="E29:F29"/>
    <mergeCell ref="E25:F25"/>
    <mergeCell ref="C26:D26"/>
    <mergeCell ref="E26:F26"/>
    <mergeCell ref="A21:A22"/>
    <mergeCell ref="B21:B22"/>
    <mergeCell ref="C21:D22"/>
    <mergeCell ref="E21:F22"/>
    <mergeCell ref="C23:D23"/>
    <mergeCell ref="E23:F23"/>
    <mergeCell ref="C24:D24"/>
    <mergeCell ref="C17:D17"/>
    <mergeCell ref="E17:F17"/>
    <mergeCell ref="C18:D18"/>
    <mergeCell ref="E18:F18"/>
    <mergeCell ref="E24:F24"/>
    <mergeCell ref="A20:B20"/>
    <mergeCell ref="C20:F20"/>
    <mergeCell ref="C14:D14"/>
    <mergeCell ref="E14:F14"/>
    <mergeCell ref="C15:D15"/>
    <mergeCell ref="E15:F15"/>
    <mergeCell ref="C16:D16"/>
    <mergeCell ref="E16:F16"/>
    <mergeCell ref="A8:F8"/>
    <mergeCell ref="A9:F9"/>
    <mergeCell ref="A11:F11"/>
    <mergeCell ref="A12:A13"/>
    <mergeCell ref="B12:B13"/>
    <mergeCell ref="C13:D13"/>
    <mergeCell ref="E13:F13"/>
    <mergeCell ref="C12:D12"/>
    <mergeCell ref="E12:F12"/>
    <mergeCell ref="C10:E10"/>
  </mergeCells>
  <hyperlinks>
    <hyperlink ref="B1" r:id="rId1" display="www.trubi24.ru"/>
  </hyperlinks>
  <printOptions/>
  <pageMargins left="0.7" right="0.7" top="0.75" bottom="0.75" header="0.5118055555555555" footer="0.5118055555555555"/>
  <pageSetup horizontalDpi="600" verticalDpi="600" orientation="portrait" paperSize="9" scale="6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55.57421875" style="0" customWidth="1"/>
    <col min="2" max="2" width="11.28125" style="0" customWidth="1"/>
    <col min="3" max="3" width="12.28125" style="0" customWidth="1"/>
    <col min="4" max="4" width="12.421875" style="0" customWidth="1"/>
    <col min="5" max="5" width="10.57421875" style="0" customWidth="1"/>
    <col min="6" max="6" width="10.28125" style="0" customWidth="1"/>
  </cols>
  <sheetData>
    <row r="1" spans="1:5" ht="15">
      <c r="A1" s="56"/>
      <c r="B1" s="157" t="s">
        <v>108</v>
      </c>
      <c r="C1" s="158"/>
      <c r="D1" s="159"/>
      <c r="E1" s="159"/>
    </row>
    <row r="2" spans="1:5" ht="15" customHeight="1">
      <c r="A2" s="56"/>
      <c r="B2" s="160" t="s">
        <v>407</v>
      </c>
      <c r="C2" s="158"/>
      <c r="D2" s="158"/>
      <c r="E2" s="158"/>
    </row>
    <row r="3" spans="1:5" ht="15" customHeight="1">
      <c r="A3" s="39"/>
      <c r="B3" s="160" t="s">
        <v>109</v>
      </c>
      <c r="C3" s="158"/>
      <c r="D3" s="158"/>
      <c r="E3" s="158"/>
    </row>
    <row r="4" spans="1:5" ht="30" customHeight="1">
      <c r="A4" s="39"/>
      <c r="B4" s="160" t="s">
        <v>105</v>
      </c>
      <c r="C4" s="158"/>
      <c r="D4" s="158"/>
      <c r="E4" s="158"/>
    </row>
    <row r="5" spans="1:5" ht="15" customHeight="1">
      <c r="A5" s="39"/>
      <c r="B5" s="160" t="s">
        <v>106</v>
      </c>
      <c r="C5" s="158"/>
      <c r="D5" s="158"/>
      <c r="E5" s="158"/>
    </row>
    <row r="6" spans="1:5" ht="15" customHeight="1">
      <c r="A6" s="39"/>
      <c r="B6" s="160" t="s">
        <v>107</v>
      </c>
      <c r="C6" s="158"/>
      <c r="D6" s="158"/>
      <c r="E6" s="158"/>
    </row>
    <row r="7" spans="1:6" ht="15">
      <c r="A7" s="61"/>
      <c r="B7" s="61"/>
      <c r="C7" s="61"/>
      <c r="D7" s="61"/>
      <c r="E7" s="61"/>
      <c r="F7" s="61"/>
    </row>
    <row r="8" spans="1:6" ht="15">
      <c r="A8" s="61"/>
      <c r="B8" s="61"/>
      <c r="C8" s="61"/>
      <c r="D8" s="61"/>
      <c r="E8" s="61"/>
      <c r="F8" s="61"/>
    </row>
    <row r="9" spans="1:2" ht="15.75" thickBot="1">
      <c r="A9" s="62" t="s">
        <v>235</v>
      </c>
      <c r="B9" s="62"/>
    </row>
    <row r="10" spans="1:6" ht="16.5" customHeight="1" thickBot="1">
      <c r="A10" s="195" t="s">
        <v>237</v>
      </c>
      <c r="B10" s="196"/>
      <c r="C10" s="196"/>
      <c r="D10" s="196"/>
      <c r="E10" s="196"/>
      <c r="F10" s="197"/>
    </row>
    <row r="11" spans="1:5" ht="15">
      <c r="A11" s="63"/>
      <c r="B11" s="159" t="s">
        <v>158</v>
      </c>
      <c r="C11" s="159"/>
      <c r="D11" s="159"/>
      <c r="E11" s="159"/>
    </row>
    <row r="12" spans="1:5" ht="15">
      <c r="A12" s="63"/>
      <c r="B12" s="159" t="s">
        <v>159</v>
      </c>
      <c r="C12" s="159"/>
      <c r="D12" s="159"/>
      <c r="E12" s="159"/>
    </row>
    <row r="13" spans="1:5" ht="15">
      <c r="A13" s="63"/>
      <c r="B13" s="159" t="s">
        <v>160</v>
      </c>
      <c r="C13" s="159"/>
      <c r="D13" s="159"/>
      <c r="E13" s="159"/>
    </row>
    <row r="14" spans="1:5" ht="15">
      <c r="A14" s="198" t="s">
        <v>161</v>
      </c>
      <c r="B14" s="198"/>
      <c r="C14" s="198"/>
      <c r="D14" s="198"/>
      <c r="E14" s="198"/>
    </row>
    <row r="15" spans="1:10" ht="45">
      <c r="A15" s="64" t="s">
        <v>162</v>
      </c>
      <c r="B15" s="64" t="s">
        <v>163</v>
      </c>
      <c r="C15" s="64"/>
      <c r="J15" t="s">
        <v>164</v>
      </c>
    </row>
    <row r="16" spans="1:3" ht="15">
      <c r="A16" s="65"/>
      <c r="B16" s="64" t="s">
        <v>165</v>
      </c>
      <c r="C16" s="64" t="s">
        <v>166</v>
      </c>
    </row>
    <row r="17" spans="1:3" ht="15">
      <c r="A17" s="65">
        <v>110</v>
      </c>
      <c r="B17" s="64">
        <v>154</v>
      </c>
      <c r="C17" s="64">
        <v>162.5</v>
      </c>
    </row>
    <row r="18" spans="1:3" ht="15">
      <c r="A18" s="65" t="s">
        <v>167</v>
      </c>
      <c r="B18" s="64"/>
      <c r="C18" s="64">
        <v>222.5</v>
      </c>
    </row>
    <row r="19" spans="1:3" ht="15">
      <c r="A19" s="65">
        <v>160</v>
      </c>
      <c r="B19" s="64">
        <v>276.3</v>
      </c>
      <c r="C19" s="64">
        <v>291</v>
      </c>
    </row>
    <row r="20" spans="1:3" ht="15">
      <c r="A20" s="65">
        <v>200</v>
      </c>
      <c r="B20" s="64">
        <v>373</v>
      </c>
      <c r="C20" s="64">
        <v>393</v>
      </c>
    </row>
    <row r="21" spans="1:3" ht="15">
      <c r="A21" s="65">
        <v>250</v>
      </c>
      <c r="B21" s="64">
        <v>568.2</v>
      </c>
      <c r="C21" s="64">
        <v>597.7</v>
      </c>
    </row>
    <row r="22" spans="1:3" ht="15">
      <c r="A22" s="65">
        <v>315</v>
      </c>
      <c r="B22" s="64">
        <v>876.6</v>
      </c>
      <c r="C22" s="64">
        <v>922</v>
      </c>
    </row>
    <row r="23" spans="1:3" ht="15">
      <c r="A23" s="65">
        <v>400</v>
      </c>
      <c r="B23" s="66">
        <v>1341.51</v>
      </c>
      <c r="C23" s="66">
        <v>1412.22</v>
      </c>
    </row>
    <row r="24" spans="1:3" ht="15">
      <c r="A24" s="65">
        <v>500</v>
      </c>
      <c r="B24" s="66">
        <v>2043.11</v>
      </c>
      <c r="C24" s="66">
        <v>2150.43</v>
      </c>
    </row>
    <row r="25" spans="1:3" ht="15">
      <c r="A25" s="65">
        <v>630</v>
      </c>
      <c r="B25" s="66">
        <v>2870</v>
      </c>
      <c r="C25" s="66">
        <v>3021</v>
      </c>
    </row>
    <row r="26" spans="1:3" ht="15">
      <c r="A26" s="65">
        <v>800</v>
      </c>
      <c r="B26" s="66">
        <v>5275.26</v>
      </c>
      <c r="C26" s="66">
        <v>5557</v>
      </c>
    </row>
    <row r="27" spans="1:3" ht="15">
      <c r="A27" s="65">
        <v>1000</v>
      </c>
      <c r="B27" s="66">
        <v>7568.32</v>
      </c>
      <c r="C27" s="66">
        <v>7955</v>
      </c>
    </row>
    <row r="28" spans="1:3" ht="15">
      <c r="A28" s="65">
        <v>1200</v>
      </c>
      <c r="B28" s="66">
        <v>10420.66</v>
      </c>
      <c r="C28" s="66">
        <v>10970.07</v>
      </c>
    </row>
    <row r="29" spans="1:3" s="30" customFormat="1" ht="15">
      <c r="A29" s="67"/>
      <c r="B29" s="67"/>
      <c r="C29" s="67"/>
    </row>
    <row r="30" spans="1:5" s="30" customFormat="1" ht="15">
      <c r="A30" s="199" t="s">
        <v>168</v>
      </c>
      <c r="B30" s="199"/>
      <c r="C30" s="199"/>
      <c r="D30" s="199"/>
      <c r="E30" s="199"/>
    </row>
    <row r="31" spans="1:5" ht="15">
      <c r="A31" s="64" t="s">
        <v>162</v>
      </c>
      <c r="B31" s="200" t="s">
        <v>169</v>
      </c>
      <c r="C31" s="201"/>
      <c r="D31" s="200" t="s">
        <v>170</v>
      </c>
      <c r="E31" s="201"/>
    </row>
    <row r="32" spans="1:5" ht="15">
      <c r="A32" s="64"/>
      <c r="B32" s="64" t="s">
        <v>165</v>
      </c>
      <c r="C32" s="64" t="s">
        <v>166</v>
      </c>
      <c r="D32" s="53" t="s">
        <v>165</v>
      </c>
      <c r="E32" s="53" t="s">
        <v>166</v>
      </c>
    </row>
    <row r="33" spans="1:5" ht="15">
      <c r="A33" s="64">
        <v>250</v>
      </c>
      <c r="B33" s="68" t="s">
        <v>76</v>
      </c>
      <c r="C33" s="68" t="s">
        <v>76</v>
      </c>
      <c r="D33" s="69">
        <v>630.47</v>
      </c>
      <c r="E33" s="69">
        <v>613.83</v>
      </c>
    </row>
    <row r="34" spans="1:5" ht="15">
      <c r="A34" s="64">
        <v>315</v>
      </c>
      <c r="B34" s="68">
        <v>915.36</v>
      </c>
      <c r="C34" s="68">
        <v>895.17</v>
      </c>
      <c r="D34" s="69">
        <v>960.87</v>
      </c>
      <c r="E34" s="69">
        <v>941.32</v>
      </c>
    </row>
    <row r="35" spans="1:5" ht="15">
      <c r="A35" s="64">
        <v>400</v>
      </c>
      <c r="B35" s="70">
        <v>1433.29</v>
      </c>
      <c r="C35" s="70">
        <v>1387.2</v>
      </c>
      <c r="D35" s="71">
        <v>1504</v>
      </c>
      <c r="E35" s="71">
        <v>1457.86</v>
      </c>
    </row>
    <row r="36" spans="1:5" ht="15">
      <c r="A36" s="64">
        <v>500</v>
      </c>
      <c r="B36" s="70">
        <v>2172</v>
      </c>
      <c r="C36" s="70">
        <v>2107.3</v>
      </c>
      <c r="D36" s="71">
        <v>2278.81</v>
      </c>
      <c r="E36" s="69" t="s">
        <v>171</v>
      </c>
    </row>
    <row r="37" spans="1:5" ht="15">
      <c r="A37" s="64">
        <v>630</v>
      </c>
      <c r="B37" s="70">
        <v>3148</v>
      </c>
      <c r="C37" s="70">
        <v>3008.5</v>
      </c>
      <c r="D37" s="71">
        <v>3298.87</v>
      </c>
      <c r="E37" s="71">
        <v>3159.45</v>
      </c>
    </row>
    <row r="38" spans="1:5" ht="15">
      <c r="A38" s="64">
        <v>800</v>
      </c>
      <c r="B38" s="70">
        <v>5694</v>
      </c>
      <c r="C38" s="70">
        <v>5481</v>
      </c>
      <c r="D38" s="71">
        <v>5970.36</v>
      </c>
      <c r="E38" s="71">
        <v>5758.22</v>
      </c>
    </row>
    <row r="39" spans="1:5" ht="15">
      <c r="A39" s="64">
        <v>1000</v>
      </c>
      <c r="B39" s="70">
        <v>8110.75</v>
      </c>
      <c r="C39" s="70">
        <v>7825</v>
      </c>
      <c r="D39" s="71">
        <v>8507.45</v>
      </c>
      <c r="E39" s="71">
        <v>8221.6</v>
      </c>
    </row>
    <row r="40" spans="1:5" ht="15">
      <c r="A40" s="64">
        <v>1200</v>
      </c>
      <c r="B40" s="70">
        <v>11145</v>
      </c>
      <c r="C40" s="70">
        <v>10783</v>
      </c>
      <c r="D40" s="71">
        <v>11694.4</v>
      </c>
      <c r="E40" s="71">
        <v>11335</v>
      </c>
    </row>
    <row r="42" ht="18">
      <c r="A42" s="72" t="s">
        <v>172</v>
      </c>
    </row>
    <row r="43" spans="1:6" ht="15">
      <c r="A43" s="202" t="s">
        <v>173</v>
      </c>
      <c r="B43" s="202" t="s">
        <v>174</v>
      </c>
      <c r="C43" s="202"/>
      <c r="D43" s="202" t="s">
        <v>175</v>
      </c>
      <c r="E43" s="202"/>
      <c r="F43" s="202"/>
    </row>
    <row r="44" spans="1:6" ht="15">
      <c r="A44" s="202"/>
      <c r="B44" s="202"/>
      <c r="C44" s="202"/>
      <c r="D44" s="202"/>
      <c r="E44" s="202"/>
      <c r="F44" s="202"/>
    </row>
    <row r="45" spans="1:6" ht="15">
      <c r="A45" s="202"/>
      <c r="B45" s="203" t="s">
        <v>176</v>
      </c>
      <c r="C45" s="203"/>
      <c r="D45" s="203" t="s">
        <v>177</v>
      </c>
      <c r="E45" s="203"/>
      <c r="F45" s="203"/>
    </row>
    <row r="46" spans="1:6" ht="15">
      <c r="A46" s="202"/>
      <c r="B46" s="203"/>
      <c r="C46" s="203"/>
      <c r="D46" s="203"/>
      <c r="E46" s="203"/>
      <c r="F46" s="203"/>
    </row>
    <row r="47" spans="1:6" ht="15">
      <c r="A47" s="202"/>
      <c r="B47" s="202" t="s">
        <v>178</v>
      </c>
      <c r="C47" s="202"/>
      <c r="D47" s="202" t="s">
        <v>179</v>
      </c>
      <c r="E47" s="202"/>
      <c r="F47" s="202"/>
    </row>
    <row r="48" spans="1:6" ht="15">
      <c r="A48" s="73">
        <v>110</v>
      </c>
      <c r="B48" s="203">
        <v>49.14</v>
      </c>
      <c r="C48" s="203"/>
      <c r="D48" s="203">
        <v>16</v>
      </c>
      <c r="E48" s="203"/>
      <c r="F48" s="203"/>
    </row>
    <row r="49" spans="1:6" ht="15">
      <c r="A49" s="73" t="s">
        <v>167</v>
      </c>
      <c r="B49" s="203">
        <v>118.35</v>
      </c>
      <c r="C49" s="203"/>
      <c r="D49" s="203">
        <v>29</v>
      </c>
      <c r="E49" s="203"/>
      <c r="F49" s="203"/>
    </row>
    <row r="50" spans="1:6" ht="15">
      <c r="A50" s="73">
        <v>160</v>
      </c>
      <c r="B50" s="203">
        <v>115.35</v>
      </c>
      <c r="C50" s="203"/>
      <c r="D50" s="203">
        <v>27</v>
      </c>
      <c r="E50" s="203"/>
      <c r="F50" s="203"/>
    </row>
    <row r="51" spans="1:6" ht="15">
      <c r="A51" s="73">
        <v>200</v>
      </c>
      <c r="B51" s="203">
        <v>168.5</v>
      </c>
      <c r="C51" s="203"/>
      <c r="D51" s="203">
        <v>37.11</v>
      </c>
      <c r="E51" s="203"/>
      <c r="F51" s="203"/>
    </row>
    <row r="52" spans="1:6" ht="15">
      <c r="A52" s="73">
        <v>250</v>
      </c>
      <c r="B52" s="203">
        <v>266.8</v>
      </c>
      <c r="C52" s="203"/>
      <c r="D52" s="203">
        <v>78.23</v>
      </c>
      <c r="E52" s="203"/>
      <c r="F52" s="203"/>
    </row>
    <row r="53" spans="1:6" ht="15">
      <c r="A53" s="73">
        <v>315</v>
      </c>
      <c r="B53" s="203">
        <v>423.26</v>
      </c>
      <c r="C53" s="203"/>
      <c r="D53" s="203">
        <v>109.32</v>
      </c>
      <c r="E53" s="203"/>
      <c r="F53" s="203"/>
    </row>
    <row r="54" spans="1:6" ht="15">
      <c r="A54" s="73">
        <v>400</v>
      </c>
      <c r="B54" s="203">
        <v>730</v>
      </c>
      <c r="C54" s="203"/>
      <c r="D54" s="203">
        <v>248</v>
      </c>
      <c r="E54" s="203"/>
      <c r="F54" s="203"/>
    </row>
    <row r="55" spans="1:6" ht="15">
      <c r="A55" s="73">
        <v>500</v>
      </c>
      <c r="B55" s="204">
        <v>1492</v>
      </c>
      <c r="C55" s="204"/>
      <c r="D55" s="203">
        <v>381</v>
      </c>
      <c r="E55" s="203"/>
      <c r="F55" s="203"/>
    </row>
    <row r="56" spans="1:6" ht="15">
      <c r="A56" s="73">
        <v>630</v>
      </c>
      <c r="B56" s="204">
        <v>2132</v>
      </c>
      <c r="C56" s="204"/>
      <c r="D56" s="203">
        <v>843</v>
      </c>
      <c r="E56" s="203"/>
      <c r="F56" s="203"/>
    </row>
    <row r="57" spans="1:6" ht="15">
      <c r="A57" s="73">
        <v>800</v>
      </c>
      <c r="B57" s="204">
        <v>4799</v>
      </c>
      <c r="C57" s="204"/>
      <c r="D57" s="204">
        <v>1297</v>
      </c>
      <c r="E57" s="204"/>
      <c r="F57" s="204"/>
    </row>
    <row r="58" spans="1:6" ht="15">
      <c r="A58" s="73">
        <v>1000</v>
      </c>
      <c r="B58" s="204">
        <v>6556</v>
      </c>
      <c r="C58" s="204"/>
      <c r="D58" s="204">
        <v>2589</v>
      </c>
      <c r="E58" s="204"/>
      <c r="F58" s="204"/>
    </row>
    <row r="59" spans="1:6" ht="15">
      <c r="A59" s="73">
        <v>1200</v>
      </c>
      <c r="B59" s="204">
        <v>9456</v>
      </c>
      <c r="C59" s="204"/>
      <c r="D59" s="204">
        <v>3790</v>
      </c>
      <c r="E59" s="204"/>
      <c r="F59" s="204"/>
    </row>
    <row r="61" spans="1:6" ht="30">
      <c r="A61" s="202" t="s">
        <v>180</v>
      </c>
      <c r="B61" s="202" t="s">
        <v>181</v>
      </c>
      <c r="C61" s="202" t="s">
        <v>182</v>
      </c>
      <c r="D61" s="75" t="s">
        <v>183</v>
      </c>
      <c r="E61" s="202" t="s">
        <v>184</v>
      </c>
      <c r="F61" s="75" t="s">
        <v>185</v>
      </c>
    </row>
    <row r="62" spans="1:6" ht="30">
      <c r="A62" s="202"/>
      <c r="B62" s="202"/>
      <c r="C62" s="202"/>
      <c r="D62" s="75"/>
      <c r="E62" s="202"/>
      <c r="F62" s="75" t="s">
        <v>186</v>
      </c>
    </row>
    <row r="63" spans="1:6" ht="15">
      <c r="A63" s="202"/>
      <c r="B63" s="202" t="s">
        <v>179</v>
      </c>
      <c r="C63" s="202"/>
      <c r="D63" s="202"/>
      <c r="E63" s="202"/>
      <c r="F63" s="202"/>
    </row>
    <row r="64" spans="1:6" ht="15">
      <c r="A64" s="73">
        <v>110</v>
      </c>
      <c r="B64" s="73"/>
      <c r="C64" s="73"/>
      <c r="D64" s="73"/>
      <c r="E64" s="73"/>
      <c r="F64" s="73"/>
    </row>
    <row r="65" spans="1:6" ht="15">
      <c r="A65" s="73">
        <v>160</v>
      </c>
      <c r="B65" s="74">
        <v>1750</v>
      </c>
      <c r="C65" s="74">
        <v>1227</v>
      </c>
      <c r="D65" s="74">
        <v>2608</v>
      </c>
      <c r="E65" s="74">
        <v>2478</v>
      </c>
      <c r="F65" s="74">
        <v>2060</v>
      </c>
    </row>
    <row r="66" spans="1:6" ht="15">
      <c r="A66" s="73">
        <v>200</v>
      </c>
      <c r="B66" s="74">
        <v>2301</v>
      </c>
      <c r="C66" s="74">
        <v>1865</v>
      </c>
      <c r="D66" s="74">
        <v>3245</v>
      </c>
      <c r="E66" s="74">
        <v>3422</v>
      </c>
      <c r="F66" s="74">
        <v>3583</v>
      </c>
    </row>
    <row r="67" spans="1:6" ht="15">
      <c r="A67" s="73">
        <v>250</v>
      </c>
      <c r="B67" s="74">
        <v>3493</v>
      </c>
      <c r="C67" s="74">
        <v>2478</v>
      </c>
      <c r="D67" s="74">
        <v>4236</v>
      </c>
      <c r="E67" s="74">
        <v>4484</v>
      </c>
      <c r="F67" s="74">
        <v>3918</v>
      </c>
    </row>
    <row r="68" spans="1:6" ht="15">
      <c r="A68" s="73">
        <v>315</v>
      </c>
      <c r="B68" s="73"/>
      <c r="C68" s="73"/>
      <c r="D68" s="73"/>
      <c r="E68" s="73"/>
      <c r="F68" s="74">
        <v>5469</v>
      </c>
    </row>
    <row r="71" spans="1:6" ht="15">
      <c r="A71" s="76"/>
      <c r="B71" s="202" t="s">
        <v>187</v>
      </c>
      <c r="C71" s="205" t="s">
        <v>188</v>
      </c>
      <c r="D71" s="207"/>
      <c r="E71" s="202" t="s">
        <v>189</v>
      </c>
      <c r="F71" s="202"/>
    </row>
    <row r="72" spans="1:6" ht="15">
      <c r="A72" s="76"/>
      <c r="B72" s="202"/>
      <c r="C72" s="75" t="s">
        <v>190</v>
      </c>
      <c r="D72" s="75" t="s">
        <v>191</v>
      </c>
      <c r="E72" s="75" t="s">
        <v>192</v>
      </c>
      <c r="F72" s="75" t="s">
        <v>193</v>
      </c>
    </row>
    <row r="73" spans="1:6" ht="30">
      <c r="A73" s="77" t="s">
        <v>194</v>
      </c>
      <c r="B73" s="75"/>
      <c r="C73" s="75" t="s">
        <v>179</v>
      </c>
      <c r="D73" s="75"/>
      <c r="E73" s="75"/>
      <c r="F73" s="75"/>
    </row>
    <row r="74" spans="1:6" ht="15">
      <c r="A74" s="79">
        <v>110</v>
      </c>
      <c r="B74" s="73">
        <v>221</v>
      </c>
      <c r="C74" s="73">
        <v>363</v>
      </c>
      <c r="D74" s="73">
        <v>677</v>
      </c>
      <c r="E74" s="73">
        <v>932</v>
      </c>
      <c r="F74" s="73">
        <v>837</v>
      </c>
    </row>
    <row r="75" spans="1:6" ht="15">
      <c r="A75" s="79">
        <v>160</v>
      </c>
      <c r="B75" s="73">
        <v>368</v>
      </c>
      <c r="C75" s="73">
        <v>537</v>
      </c>
      <c r="D75" s="74">
        <v>1009</v>
      </c>
      <c r="E75" s="74">
        <v>1313</v>
      </c>
      <c r="F75" s="74">
        <v>1565</v>
      </c>
    </row>
    <row r="76" spans="1:8" ht="15">
      <c r="A76" s="79">
        <v>200</v>
      </c>
      <c r="B76" s="73">
        <v>491</v>
      </c>
      <c r="C76" s="73">
        <v>721</v>
      </c>
      <c r="D76" s="73" t="s">
        <v>195</v>
      </c>
      <c r="E76" s="74">
        <v>1829</v>
      </c>
      <c r="F76" s="74">
        <v>1907</v>
      </c>
      <c r="H76" s="78"/>
    </row>
    <row r="77" spans="1:6" ht="15">
      <c r="A77" s="79">
        <v>250</v>
      </c>
      <c r="B77" s="73">
        <v>631</v>
      </c>
      <c r="C77" s="74">
        <v>1246</v>
      </c>
      <c r="D77" s="73" t="s">
        <v>196</v>
      </c>
      <c r="E77" s="74">
        <v>2344</v>
      </c>
      <c r="F77" s="74">
        <v>2362</v>
      </c>
    </row>
    <row r="78" spans="1:6" ht="15">
      <c r="A78" s="79">
        <v>315</v>
      </c>
      <c r="B78" s="73">
        <v>882</v>
      </c>
      <c r="C78" s="74">
        <v>1804</v>
      </c>
      <c r="D78" s="74">
        <v>3186</v>
      </c>
      <c r="E78" s="74">
        <v>5478</v>
      </c>
      <c r="F78" s="74">
        <v>4963</v>
      </c>
    </row>
    <row r="79" spans="1:6" ht="15">
      <c r="A79" s="79">
        <v>400</v>
      </c>
      <c r="B79" s="74">
        <v>1290</v>
      </c>
      <c r="C79" s="74">
        <v>3211</v>
      </c>
      <c r="D79" s="74">
        <v>5993</v>
      </c>
      <c r="E79" s="74">
        <v>7962</v>
      </c>
      <c r="F79" s="74">
        <v>7296</v>
      </c>
    </row>
    <row r="80" spans="1:6" ht="15">
      <c r="A80" s="79">
        <v>500</v>
      </c>
      <c r="B80" s="74">
        <v>2036</v>
      </c>
      <c r="C80" s="74">
        <v>5249</v>
      </c>
      <c r="D80" s="74">
        <v>9641</v>
      </c>
      <c r="E80" s="74">
        <v>11780</v>
      </c>
      <c r="F80" s="74">
        <v>11396</v>
      </c>
    </row>
    <row r="81" spans="1:6" ht="15">
      <c r="A81" s="79">
        <v>630</v>
      </c>
      <c r="B81" s="74">
        <v>2851</v>
      </c>
      <c r="C81" s="74">
        <v>7960</v>
      </c>
      <c r="D81" s="74">
        <v>15240</v>
      </c>
      <c r="E81" s="73"/>
      <c r="F81" s="74">
        <v>29500</v>
      </c>
    </row>
    <row r="82" spans="1:6" ht="15">
      <c r="A82" s="79">
        <v>800</v>
      </c>
      <c r="B82" s="74">
        <v>5078</v>
      </c>
      <c r="C82" s="74">
        <v>27610</v>
      </c>
      <c r="D82" s="74">
        <v>46476</v>
      </c>
      <c r="E82" s="73"/>
      <c r="F82" s="74">
        <v>59713</v>
      </c>
    </row>
    <row r="83" spans="1:6" ht="15">
      <c r="A83" s="79">
        <v>1000</v>
      </c>
      <c r="B83" s="74">
        <v>7009</v>
      </c>
      <c r="C83" s="74">
        <v>37398</v>
      </c>
      <c r="D83" s="74">
        <v>64312</v>
      </c>
      <c r="E83" s="73"/>
      <c r="F83" s="74">
        <v>80994</v>
      </c>
    </row>
    <row r="84" spans="1:6" ht="15">
      <c r="A84" s="79">
        <v>1200</v>
      </c>
      <c r="B84" s="74">
        <v>9747</v>
      </c>
      <c r="C84" s="74">
        <v>53453</v>
      </c>
      <c r="D84" s="74">
        <v>86873</v>
      </c>
      <c r="E84" s="73"/>
      <c r="F84" s="74">
        <v>103230</v>
      </c>
    </row>
    <row r="86" spans="1:6" ht="15">
      <c r="A86" s="205" t="s">
        <v>197</v>
      </c>
      <c r="B86" s="206"/>
      <c r="C86" s="206"/>
      <c r="D86" s="206"/>
      <c r="E86" s="206"/>
      <c r="F86" s="207"/>
    </row>
    <row r="87" spans="1:6" ht="15">
      <c r="A87" s="208" t="s">
        <v>176</v>
      </c>
      <c r="B87" s="206"/>
      <c r="C87" s="206"/>
      <c r="D87" s="206"/>
      <c r="E87" s="206"/>
      <c r="F87" s="207"/>
    </row>
    <row r="88" spans="1:6" ht="15">
      <c r="A88" s="81" t="s">
        <v>198</v>
      </c>
      <c r="B88" s="75" t="s">
        <v>199</v>
      </c>
      <c r="C88" s="75" t="s">
        <v>198</v>
      </c>
      <c r="D88" s="75" t="s">
        <v>199</v>
      </c>
      <c r="E88" s="75" t="s">
        <v>200</v>
      </c>
      <c r="F88" s="75" t="s">
        <v>199</v>
      </c>
    </row>
    <row r="89" spans="1:9" ht="15">
      <c r="A89" s="79" t="s">
        <v>201</v>
      </c>
      <c r="B89" s="73">
        <v>560</v>
      </c>
      <c r="C89" s="73" t="s">
        <v>202</v>
      </c>
      <c r="D89" s="74">
        <v>1409</v>
      </c>
      <c r="E89" s="73" t="s">
        <v>203</v>
      </c>
      <c r="F89" s="74">
        <v>3059</v>
      </c>
      <c r="G89" s="78"/>
      <c r="H89" s="78"/>
      <c r="I89" s="78"/>
    </row>
    <row r="90" spans="1:9" ht="15">
      <c r="A90" s="79" t="s">
        <v>204</v>
      </c>
      <c r="B90" s="73">
        <v>683</v>
      </c>
      <c r="C90" s="73" t="s">
        <v>205</v>
      </c>
      <c r="D90" s="74">
        <v>1597</v>
      </c>
      <c r="E90" s="73" t="s">
        <v>206</v>
      </c>
      <c r="F90" s="74">
        <v>3246</v>
      </c>
      <c r="G90" s="80"/>
      <c r="H90" s="80"/>
      <c r="I90" s="80"/>
    </row>
    <row r="91" spans="1:6" ht="15">
      <c r="A91" s="79" t="s">
        <v>207</v>
      </c>
      <c r="B91" s="73">
        <v>798</v>
      </c>
      <c r="C91" s="73" t="s">
        <v>208</v>
      </c>
      <c r="D91" s="74">
        <v>1685</v>
      </c>
      <c r="E91" s="73" t="s">
        <v>209</v>
      </c>
      <c r="F91" s="74">
        <v>3542</v>
      </c>
    </row>
    <row r="92" spans="1:6" ht="15">
      <c r="A92" s="79" t="s">
        <v>210</v>
      </c>
      <c r="B92" s="73">
        <v>824</v>
      </c>
      <c r="C92" s="73" t="s">
        <v>211</v>
      </c>
      <c r="D92" s="74">
        <v>2006</v>
      </c>
      <c r="E92" s="73" t="s">
        <v>212</v>
      </c>
      <c r="F92" s="74">
        <v>4469</v>
      </c>
    </row>
    <row r="93" spans="1:6" ht="15">
      <c r="A93" s="79" t="s">
        <v>213</v>
      </c>
      <c r="B93" s="74">
        <v>1028</v>
      </c>
      <c r="C93" s="73" t="s">
        <v>214</v>
      </c>
      <c r="D93" s="74">
        <v>2342</v>
      </c>
      <c r="E93" s="73" t="s">
        <v>215</v>
      </c>
      <c r="F93" s="74">
        <v>6101</v>
      </c>
    </row>
    <row r="94" spans="1:6" ht="15">
      <c r="A94" s="79" t="s">
        <v>216</v>
      </c>
      <c r="B94" s="74">
        <v>1188</v>
      </c>
      <c r="C94" s="73" t="s">
        <v>217</v>
      </c>
      <c r="D94" s="74">
        <v>2563</v>
      </c>
      <c r="E94" s="73" t="s">
        <v>218</v>
      </c>
      <c r="F94" s="74">
        <v>7265</v>
      </c>
    </row>
    <row r="96" ht="15.75" thickBot="1"/>
    <row r="97" spans="1:8" ht="18" customHeight="1" thickBot="1">
      <c r="A97" s="195" t="s">
        <v>238</v>
      </c>
      <c r="B97" s="196"/>
      <c r="C97" s="196"/>
      <c r="D97" s="196"/>
      <c r="E97" s="196"/>
      <c r="F97" s="197"/>
      <c r="G97" s="210"/>
      <c r="H97" s="211"/>
    </row>
    <row r="98" spans="2:6" ht="15">
      <c r="B98" s="209" t="s">
        <v>158</v>
      </c>
      <c r="C98" s="159"/>
      <c r="D98" s="159"/>
      <c r="E98" s="159"/>
      <c r="F98" s="159"/>
    </row>
    <row r="99" spans="2:6" ht="15">
      <c r="B99" s="209" t="s">
        <v>219</v>
      </c>
      <c r="C99" s="159"/>
      <c r="D99" s="159"/>
      <c r="E99" s="159"/>
      <c r="F99" s="159"/>
    </row>
    <row r="100" spans="2:6" ht="15">
      <c r="B100" s="209" t="s">
        <v>220</v>
      </c>
      <c r="C100" s="159"/>
      <c r="D100" s="159"/>
      <c r="E100" s="159"/>
      <c r="F100" s="159"/>
    </row>
    <row r="101" spans="2:6" ht="15">
      <c r="B101" s="209" t="s">
        <v>221</v>
      </c>
      <c r="C101" s="159"/>
      <c r="D101" s="159"/>
      <c r="E101" s="159"/>
      <c r="F101" s="159"/>
    </row>
    <row r="102" ht="31.5" customHeight="1">
      <c r="A102" s="72" t="s">
        <v>222</v>
      </c>
    </row>
    <row r="103" spans="1:8" ht="31.5" customHeight="1">
      <c r="A103" s="202" t="s">
        <v>223</v>
      </c>
      <c r="B103" s="202" t="s">
        <v>224</v>
      </c>
      <c r="C103" s="202" t="s">
        <v>225</v>
      </c>
      <c r="D103" s="202"/>
      <c r="E103" s="202" t="s">
        <v>223</v>
      </c>
      <c r="F103" s="202" t="s">
        <v>224</v>
      </c>
      <c r="G103" s="202" t="s">
        <v>225</v>
      </c>
      <c r="H103" s="202"/>
    </row>
    <row r="104" spans="1:8" ht="45">
      <c r="A104" s="202"/>
      <c r="B104" s="202"/>
      <c r="C104" s="75" t="s">
        <v>226</v>
      </c>
      <c r="D104" s="75" t="s">
        <v>227</v>
      </c>
      <c r="E104" s="202"/>
      <c r="F104" s="202"/>
      <c r="G104" s="75" t="s">
        <v>226</v>
      </c>
      <c r="H104" s="75" t="s">
        <v>227</v>
      </c>
    </row>
    <row r="105" spans="1:8" ht="15">
      <c r="A105" s="82">
        <v>225</v>
      </c>
      <c r="B105" s="82">
        <v>200</v>
      </c>
      <c r="C105" s="83">
        <v>4265</v>
      </c>
      <c r="D105" s="82">
        <v>710.83</v>
      </c>
      <c r="E105" s="82">
        <v>160</v>
      </c>
      <c r="F105" s="82">
        <v>139</v>
      </c>
      <c r="G105" s="83">
        <v>2045</v>
      </c>
      <c r="H105" s="82">
        <v>340.84</v>
      </c>
    </row>
    <row r="106" spans="1:8" ht="30" customHeight="1">
      <c r="A106" s="212">
        <v>282</v>
      </c>
      <c r="B106" s="212">
        <v>250</v>
      </c>
      <c r="C106" s="213">
        <v>6385</v>
      </c>
      <c r="D106" s="212">
        <v>1064.17</v>
      </c>
      <c r="E106" s="212">
        <v>200</v>
      </c>
      <c r="F106" s="212">
        <v>174</v>
      </c>
      <c r="G106" s="213">
        <v>3376</v>
      </c>
      <c r="H106" s="212">
        <v>562.67</v>
      </c>
    </row>
    <row r="107" spans="1:8" ht="15">
      <c r="A107" s="212"/>
      <c r="B107" s="212"/>
      <c r="C107" s="213"/>
      <c r="D107" s="212"/>
      <c r="E107" s="212"/>
      <c r="F107" s="212"/>
      <c r="G107" s="213"/>
      <c r="H107" s="212"/>
    </row>
    <row r="108" spans="1:8" ht="15">
      <c r="A108" s="82">
        <v>340</v>
      </c>
      <c r="B108" s="82">
        <v>300</v>
      </c>
      <c r="C108" s="83">
        <v>7815</v>
      </c>
      <c r="D108" s="82">
        <v>1302.5</v>
      </c>
      <c r="E108" s="82">
        <v>250</v>
      </c>
      <c r="F108" s="82">
        <v>218</v>
      </c>
      <c r="G108" s="83">
        <v>5328</v>
      </c>
      <c r="H108" s="82">
        <v>888</v>
      </c>
    </row>
    <row r="109" spans="1:8" ht="15">
      <c r="A109" s="82">
        <v>455</v>
      </c>
      <c r="B109" s="82">
        <v>400</v>
      </c>
      <c r="C109" s="83">
        <v>12742</v>
      </c>
      <c r="D109" s="83">
        <v>2123.67</v>
      </c>
      <c r="E109" s="82">
        <v>315</v>
      </c>
      <c r="F109" s="82">
        <v>276</v>
      </c>
      <c r="G109" s="83">
        <v>7868</v>
      </c>
      <c r="H109" s="82">
        <v>1311.33</v>
      </c>
    </row>
    <row r="110" spans="1:8" ht="15">
      <c r="A110" s="82">
        <v>569</v>
      </c>
      <c r="B110" s="82">
        <v>500</v>
      </c>
      <c r="C110" s="83">
        <v>20445</v>
      </c>
      <c r="D110" s="83">
        <v>3407.5</v>
      </c>
      <c r="E110" s="82">
        <v>400</v>
      </c>
      <c r="F110" s="82">
        <v>348</v>
      </c>
      <c r="G110" s="83">
        <v>12397</v>
      </c>
      <c r="H110" s="83">
        <v>2066.17</v>
      </c>
    </row>
    <row r="111" spans="1:8" ht="15">
      <c r="A111" s="82">
        <v>683</v>
      </c>
      <c r="B111" s="82">
        <v>600</v>
      </c>
      <c r="C111" s="83">
        <v>31144</v>
      </c>
      <c r="D111" s="83">
        <v>5190.67</v>
      </c>
      <c r="E111" s="82">
        <v>500</v>
      </c>
      <c r="F111" s="82">
        <v>435</v>
      </c>
      <c r="G111" s="83">
        <v>20318</v>
      </c>
      <c r="H111" s="83">
        <v>3386.33</v>
      </c>
    </row>
    <row r="112" spans="1:8" ht="15">
      <c r="A112" s="82">
        <v>905</v>
      </c>
      <c r="B112" s="82">
        <v>800</v>
      </c>
      <c r="C112" s="83">
        <v>60189</v>
      </c>
      <c r="D112" s="83">
        <v>10031.5</v>
      </c>
      <c r="E112" s="82">
        <v>630</v>
      </c>
      <c r="F112" s="82">
        <v>548</v>
      </c>
      <c r="G112" s="83">
        <v>32690</v>
      </c>
      <c r="H112" s="83">
        <v>5448.34</v>
      </c>
    </row>
    <row r="113" spans="1:8" ht="102" customHeight="1">
      <c r="A113" s="82">
        <v>1134</v>
      </c>
      <c r="B113" s="82">
        <v>1000</v>
      </c>
      <c r="C113" s="83">
        <v>88649</v>
      </c>
      <c r="D113" s="83">
        <v>14774.83</v>
      </c>
      <c r="E113" s="82" t="s">
        <v>228</v>
      </c>
      <c r="F113" s="82"/>
      <c r="G113" s="82"/>
      <c r="H113" s="82"/>
    </row>
    <row r="114" spans="1:5" ht="60">
      <c r="A114" s="75" t="s">
        <v>0</v>
      </c>
      <c r="B114" s="75" t="s">
        <v>230</v>
      </c>
      <c r="C114" s="75" t="s">
        <v>231</v>
      </c>
      <c r="D114" s="75" t="s">
        <v>230</v>
      </c>
      <c r="E114" s="75" t="s">
        <v>231</v>
      </c>
    </row>
    <row r="115" spans="1:5" ht="15">
      <c r="A115" s="214" t="s">
        <v>229</v>
      </c>
      <c r="B115" s="82">
        <v>225</v>
      </c>
      <c r="C115" s="84">
        <v>122</v>
      </c>
      <c r="D115" s="82">
        <v>160</v>
      </c>
      <c r="E115" s="84">
        <v>58</v>
      </c>
    </row>
    <row r="116" spans="1:5" ht="15">
      <c r="A116" s="214"/>
      <c r="B116" s="82">
        <v>282</v>
      </c>
      <c r="C116" s="84">
        <v>170</v>
      </c>
      <c r="D116" s="82">
        <v>200</v>
      </c>
      <c r="E116" s="84">
        <v>101</v>
      </c>
    </row>
    <row r="117" spans="1:5" ht="15">
      <c r="A117" s="214"/>
      <c r="B117" s="82">
        <v>340</v>
      </c>
      <c r="C117" s="84">
        <v>381</v>
      </c>
      <c r="D117" s="82">
        <v>250</v>
      </c>
      <c r="E117" s="84">
        <v>229</v>
      </c>
    </row>
    <row r="118" spans="1:5" ht="15">
      <c r="A118" s="214"/>
      <c r="B118" s="82">
        <v>455</v>
      </c>
      <c r="C118" s="84">
        <v>474</v>
      </c>
      <c r="D118" s="82">
        <v>315</v>
      </c>
      <c r="E118" s="84">
        <v>303</v>
      </c>
    </row>
    <row r="119" spans="1:5" ht="15">
      <c r="A119" s="214"/>
      <c r="B119" s="82">
        <v>569</v>
      </c>
      <c r="C119" s="84">
        <v>738</v>
      </c>
      <c r="D119" s="82">
        <v>400</v>
      </c>
      <c r="E119" s="84">
        <v>551</v>
      </c>
    </row>
    <row r="120" spans="1:5" ht="15">
      <c r="A120" s="214"/>
      <c r="B120" s="82">
        <v>683</v>
      </c>
      <c r="C120" s="84">
        <v>1153</v>
      </c>
      <c r="D120" s="82">
        <v>500</v>
      </c>
      <c r="E120" s="84">
        <v>815</v>
      </c>
    </row>
    <row r="121" spans="1:5" ht="15">
      <c r="A121" s="214"/>
      <c r="B121" s="82">
        <v>905</v>
      </c>
      <c r="C121" s="84">
        <v>3296</v>
      </c>
      <c r="D121" s="212"/>
      <c r="E121" s="212"/>
    </row>
    <row r="122" spans="1:5" ht="15">
      <c r="A122" s="214"/>
      <c r="B122" s="82">
        <v>1134</v>
      </c>
      <c r="C122" s="84">
        <v>7005</v>
      </c>
      <c r="D122" s="212"/>
      <c r="E122" s="212"/>
    </row>
    <row r="123" spans="1:5" ht="60">
      <c r="A123" s="75" t="s">
        <v>0</v>
      </c>
      <c r="B123" s="75" t="s">
        <v>230</v>
      </c>
      <c r="C123" s="75" t="s">
        <v>231</v>
      </c>
      <c r="D123" s="75" t="s">
        <v>230</v>
      </c>
      <c r="E123" s="75" t="s">
        <v>231</v>
      </c>
    </row>
    <row r="124" spans="1:5" ht="15">
      <c r="A124" s="214" t="s">
        <v>232</v>
      </c>
      <c r="B124" s="82">
        <v>225</v>
      </c>
      <c r="C124" s="84">
        <v>1430</v>
      </c>
      <c r="D124" s="82">
        <v>160</v>
      </c>
      <c r="E124" s="84">
        <v>1115</v>
      </c>
    </row>
    <row r="125" spans="1:5" ht="15">
      <c r="A125" s="214"/>
      <c r="B125" s="82">
        <v>282</v>
      </c>
      <c r="C125" s="84">
        <v>1766</v>
      </c>
      <c r="D125" s="82">
        <v>200</v>
      </c>
      <c r="E125" s="84">
        <v>1748</v>
      </c>
    </row>
    <row r="126" spans="1:5" ht="15">
      <c r="A126" s="214"/>
      <c r="B126" s="82">
        <v>340</v>
      </c>
      <c r="C126" s="84">
        <v>3091</v>
      </c>
      <c r="D126" s="82">
        <v>250</v>
      </c>
      <c r="E126" s="84">
        <v>2057</v>
      </c>
    </row>
    <row r="127" spans="1:5" ht="15">
      <c r="A127" s="214"/>
      <c r="B127" s="82">
        <v>455</v>
      </c>
      <c r="C127" s="84">
        <v>4860</v>
      </c>
      <c r="D127" s="82">
        <v>315</v>
      </c>
      <c r="E127" s="84">
        <v>2605</v>
      </c>
    </row>
    <row r="128" spans="1:5" ht="15">
      <c r="A128" s="214"/>
      <c r="B128" s="82">
        <v>569</v>
      </c>
      <c r="C128" s="84">
        <v>6232</v>
      </c>
      <c r="D128" s="82">
        <v>400</v>
      </c>
      <c r="E128" s="84">
        <v>4338</v>
      </c>
    </row>
    <row r="129" spans="1:5" ht="15">
      <c r="A129" s="214"/>
      <c r="B129" s="82">
        <v>688</v>
      </c>
      <c r="C129" s="84">
        <v>7363</v>
      </c>
      <c r="D129" s="82">
        <v>500</v>
      </c>
      <c r="E129" s="84">
        <v>5210</v>
      </c>
    </row>
    <row r="130" spans="1:5" ht="15">
      <c r="A130" s="214"/>
      <c r="B130" s="82"/>
      <c r="C130" s="82"/>
      <c r="D130" s="82">
        <v>630</v>
      </c>
      <c r="E130" s="84">
        <v>7429</v>
      </c>
    </row>
    <row r="131" spans="1:5" ht="60">
      <c r="A131" s="75" t="s">
        <v>0</v>
      </c>
      <c r="B131" s="75" t="s">
        <v>230</v>
      </c>
      <c r="C131" s="75" t="s">
        <v>231</v>
      </c>
      <c r="D131" s="75" t="s">
        <v>230</v>
      </c>
      <c r="E131" s="75" t="s">
        <v>231</v>
      </c>
    </row>
    <row r="132" spans="1:5" ht="15">
      <c r="A132" s="214" t="s">
        <v>233</v>
      </c>
      <c r="B132" s="82">
        <v>225</v>
      </c>
      <c r="C132" s="82" t="s">
        <v>234</v>
      </c>
      <c r="D132" s="82">
        <v>160</v>
      </c>
      <c r="E132" s="84">
        <v>521</v>
      </c>
    </row>
    <row r="133" spans="1:5" ht="15">
      <c r="A133" s="214"/>
      <c r="B133" s="82">
        <v>282</v>
      </c>
      <c r="C133" s="84">
        <v>1104</v>
      </c>
      <c r="D133" s="82">
        <v>200</v>
      </c>
      <c r="E133" s="84">
        <v>786</v>
      </c>
    </row>
    <row r="134" spans="1:5" ht="15">
      <c r="A134" s="214"/>
      <c r="B134" s="82">
        <v>340</v>
      </c>
      <c r="C134" s="84">
        <v>1700</v>
      </c>
      <c r="D134" s="82">
        <v>250</v>
      </c>
      <c r="E134" s="84">
        <v>1104</v>
      </c>
    </row>
    <row r="135" spans="1:5" ht="15">
      <c r="A135" s="214"/>
      <c r="B135" s="82">
        <v>455</v>
      </c>
      <c r="C135" s="84">
        <v>2673</v>
      </c>
      <c r="D135" s="82">
        <v>315</v>
      </c>
      <c r="E135" s="84">
        <v>1433</v>
      </c>
    </row>
    <row r="136" spans="1:5" ht="15">
      <c r="A136" s="214"/>
      <c r="B136" s="82">
        <v>569</v>
      </c>
      <c r="C136" s="84">
        <v>3428</v>
      </c>
      <c r="D136" s="82">
        <v>400</v>
      </c>
      <c r="E136" s="84">
        <v>2386</v>
      </c>
    </row>
    <row r="137" spans="1:5" ht="15">
      <c r="A137" s="214"/>
      <c r="B137" s="82">
        <v>683</v>
      </c>
      <c r="C137" s="84">
        <v>4427</v>
      </c>
      <c r="D137" s="82">
        <v>500</v>
      </c>
      <c r="E137" s="84">
        <v>2872</v>
      </c>
    </row>
    <row r="138" spans="1:5" ht="15">
      <c r="A138" s="214"/>
      <c r="B138" s="82">
        <v>905</v>
      </c>
      <c r="C138" s="84">
        <v>10295</v>
      </c>
      <c r="D138" s="212"/>
      <c r="E138" s="212"/>
    </row>
    <row r="139" spans="1:5" ht="15">
      <c r="A139" s="214"/>
      <c r="B139" s="82">
        <v>1134</v>
      </c>
      <c r="C139" s="84">
        <v>35975</v>
      </c>
      <c r="D139" s="212"/>
      <c r="E139" s="212"/>
    </row>
  </sheetData>
  <sheetProtection/>
  <mergeCells count="80">
    <mergeCell ref="B2:E2"/>
    <mergeCell ref="B3:E3"/>
    <mergeCell ref="B4:E4"/>
    <mergeCell ref="B5:E5"/>
    <mergeCell ref="B6:E6"/>
    <mergeCell ref="B1:E1"/>
    <mergeCell ref="A115:A122"/>
    <mergeCell ref="D121:E122"/>
    <mergeCell ref="A124:A130"/>
    <mergeCell ref="A132:A139"/>
    <mergeCell ref="D138:E139"/>
    <mergeCell ref="A106:A107"/>
    <mergeCell ref="B106:B107"/>
    <mergeCell ref="C106:C107"/>
    <mergeCell ref="A103:A104"/>
    <mergeCell ref="B103:B104"/>
    <mergeCell ref="C103:D103"/>
    <mergeCell ref="E103:E104"/>
    <mergeCell ref="F103:F104"/>
    <mergeCell ref="G106:G107"/>
    <mergeCell ref="B100:F100"/>
    <mergeCell ref="B101:F101"/>
    <mergeCell ref="G97:H97"/>
    <mergeCell ref="D106:D107"/>
    <mergeCell ref="E106:E107"/>
    <mergeCell ref="F106:F107"/>
    <mergeCell ref="H106:H107"/>
    <mergeCell ref="E61:E62"/>
    <mergeCell ref="B63:F63"/>
    <mergeCell ref="B71:B72"/>
    <mergeCell ref="C71:D71"/>
    <mergeCell ref="E71:F71"/>
    <mergeCell ref="G103:H103"/>
    <mergeCell ref="A87:F87"/>
    <mergeCell ref="B98:F98"/>
    <mergeCell ref="A97:F97"/>
    <mergeCell ref="B99:F99"/>
    <mergeCell ref="A86:F86"/>
    <mergeCell ref="B57:C57"/>
    <mergeCell ref="D57:F57"/>
    <mergeCell ref="B58:C58"/>
    <mergeCell ref="D58:F58"/>
    <mergeCell ref="B59:C59"/>
    <mergeCell ref="D59:F59"/>
    <mergeCell ref="A61:A63"/>
    <mergeCell ref="B61:B62"/>
    <mergeCell ref="C61:C62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31:C31"/>
    <mergeCell ref="D31:E31"/>
    <mergeCell ref="A43:A47"/>
    <mergeCell ref="B43:C44"/>
    <mergeCell ref="D43:F44"/>
    <mergeCell ref="B45:C46"/>
    <mergeCell ref="D45:F46"/>
    <mergeCell ref="B47:C47"/>
    <mergeCell ref="D47:F47"/>
    <mergeCell ref="A10:F10"/>
    <mergeCell ref="B11:E11"/>
    <mergeCell ref="B12:E12"/>
    <mergeCell ref="B13:E13"/>
    <mergeCell ref="A14:E14"/>
    <mergeCell ref="A30:E30"/>
  </mergeCells>
  <hyperlinks>
    <hyperlink ref="B1" r:id="rId1" display="www.trubi24.ru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61.140625" style="0" customWidth="1"/>
    <col min="2" max="2" width="24.421875" style="0" customWidth="1"/>
    <col min="3" max="3" width="25.7109375" style="0" customWidth="1"/>
  </cols>
  <sheetData>
    <row r="1" spans="1:4" ht="15">
      <c r="A1" s="56"/>
      <c r="B1" s="157" t="s">
        <v>108</v>
      </c>
      <c r="C1" s="158"/>
      <c r="D1" s="38"/>
    </row>
    <row r="2" spans="1:4" ht="15">
      <c r="A2" s="56"/>
      <c r="B2" s="160" t="s">
        <v>407</v>
      </c>
      <c r="C2" s="158"/>
      <c r="D2" s="15"/>
    </row>
    <row r="3" spans="1:4" ht="15">
      <c r="A3" s="39"/>
      <c r="B3" s="160" t="s">
        <v>109</v>
      </c>
      <c r="C3" s="158"/>
      <c r="D3" s="15"/>
    </row>
    <row r="4" spans="1:4" ht="24.75" customHeight="1">
      <c r="A4" s="39"/>
      <c r="B4" s="160" t="s">
        <v>105</v>
      </c>
      <c r="C4" s="158"/>
      <c r="D4" s="15"/>
    </row>
    <row r="5" spans="1:4" ht="12.75" customHeight="1">
      <c r="A5" s="39"/>
      <c r="B5" s="160" t="s">
        <v>106</v>
      </c>
      <c r="C5" s="158"/>
      <c r="D5" s="15"/>
    </row>
    <row r="6" spans="1:4" ht="13.5" customHeight="1">
      <c r="A6" s="39"/>
      <c r="B6" s="160" t="s">
        <v>107</v>
      </c>
      <c r="C6" s="158"/>
      <c r="D6" s="15"/>
    </row>
    <row r="7" ht="15">
      <c r="A7" s="120" t="s">
        <v>104</v>
      </c>
    </row>
    <row r="9" spans="1:6" ht="15.75" customHeight="1">
      <c r="A9" s="218" t="s">
        <v>239</v>
      </c>
      <c r="B9" s="219"/>
      <c r="C9" s="220"/>
      <c r="E9" s="40"/>
      <c r="F9" s="40"/>
    </row>
    <row r="10" spans="1:6" ht="15.75" customHeight="1">
      <c r="A10" s="85"/>
      <c r="B10" s="86"/>
      <c r="C10" s="87"/>
      <c r="E10" s="40"/>
      <c r="F10" s="40"/>
    </row>
    <row r="11" spans="1:6" ht="17.25" customHeight="1">
      <c r="A11" s="57" t="s">
        <v>110</v>
      </c>
      <c r="B11" s="41" t="s">
        <v>111</v>
      </c>
      <c r="C11" s="42" t="s">
        <v>112</v>
      </c>
      <c r="E11" s="40"/>
      <c r="F11" s="40"/>
    </row>
    <row r="12" spans="1:9" ht="15" customHeight="1">
      <c r="A12" s="58" t="s">
        <v>113</v>
      </c>
      <c r="B12" s="43">
        <v>6.44</v>
      </c>
      <c r="C12" s="44" t="s">
        <v>114</v>
      </c>
      <c r="D12" s="45"/>
      <c r="E12" s="46">
        <f>G18</f>
        <v>0</v>
      </c>
      <c r="F12" s="46">
        <v>55</v>
      </c>
      <c r="G12" s="45"/>
      <c r="H12" s="45"/>
      <c r="I12" s="45"/>
    </row>
    <row r="13" spans="1:9" ht="15" customHeight="1">
      <c r="A13" s="58" t="s">
        <v>115</v>
      </c>
      <c r="B13" s="43">
        <v>7.463499999999999</v>
      </c>
      <c r="C13" s="44" t="s">
        <v>116</v>
      </c>
      <c r="D13" s="45"/>
      <c r="E13" s="46">
        <v>0.118</v>
      </c>
      <c r="F13" s="46">
        <v>55</v>
      </c>
      <c r="G13" s="45"/>
      <c r="H13" s="45"/>
      <c r="I13" s="45"/>
    </row>
    <row r="14" spans="1:9" ht="15" customHeight="1">
      <c r="A14" s="58" t="s">
        <v>117</v>
      </c>
      <c r="B14" s="43">
        <v>9.550749999999999</v>
      </c>
      <c r="C14" s="44" t="s">
        <v>116</v>
      </c>
      <c r="D14" s="45"/>
      <c r="E14" s="46">
        <v>0.151</v>
      </c>
      <c r="F14" s="46">
        <v>55</v>
      </c>
      <c r="G14" s="45"/>
      <c r="H14" s="45"/>
      <c r="I14" s="45"/>
    </row>
    <row r="15" spans="1:9" ht="15" customHeight="1">
      <c r="A15" s="58" t="s">
        <v>118</v>
      </c>
      <c r="B15" s="43">
        <v>12.46025</v>
      </c>
      <c r="C15" s="44" t="s">
        <v>116</v>
      </c>
      <c r="D15" s="45"/>
      <c r="E15" s="46">
        <v>0.197</v>
      </c>
      <c r="F15" s="46">
        <v>55</v>
      </c>
      <c r="G15" s="45"/>
      <c r="H15" s="45"/>
      <c r="I15" s="45"/>
    </row>
    <row r="16" spans="1:9" ht="15" customHeight="1">
      <c r="A16" s="58" t="s">
        <v>119</v>
      </c>
      <c r="B16" s="43">
        <v>18.089499999999997</v>
      </c>
      <c r="C16" s="44" t="s">
        <v>116</v>
      </c>
      <c r="D16" s="45"/>
      <c r="E16" s="46">
        <v>0.286</v>
      </c>
      <c r="F16" s="46">
        <v>55</v>
      </c>
      <c r="G16" s="45"/>
      <c r="H16" s="45"/>
      <c r="I16" s="45"/>
    </row>
    <row r="17" spans="1:9" ht="15" customHeight="1">
      <c r="A17" s="58" t="s">
        <v>120</v>
      </c>
      <c r="B17" s="43">
        <v>27.323999999999998</v>
      </c>
      <c r="C17" s="44" t="s">
        <v>116</v>
      </c>
      <c r="D17" s="45"/>
      <c r="E17" s="46">
        <v>0.432</v>
      </c>
      <c r="F17" s="46">
        <v>55</v>
      </c>
      <c r="G17" s="45"/>
      <c r="H17" s="45"/>
      <c r="I17" s="45"/>
    </row>
    <row r="18" spans="1:9" ht="15" customHeight="1">
      <c r="A18" s="58" t="s">
        <v>121</v>
      </c>
      <c r="B18" s="43">
        <v>28.019750000000002</v>
      </c>
      <c r="C18" s="44" t="s">
        <v>122</v>
      </c>
      <c r="D18" s="45"/>
      <c r="E18" s="46">
        <v>0.443</v>
      </c>
      <c r="F18" s="46">
        <v>55</v>
      </c>
      <c r="G18" s="45"/>
      <c r="H18" s="45"/>
      <c r="I18" s="45"/>
    </row>
    <row r="19" spans="1:9" ht="15" customHeight="1">
      <c r="A19" s="58" t="s">
        <v>123</v>
      </c>
      <c r="B19" s="43">
        <v>42.31425</v>
      </c>
      <c r="C19" s="44" t="s">
        <v>122</v>
      </c>
      <c r="D19" s="45"/>
      <c r="E19" s="46">
        <v>0.669</v>
      </c>
      <c r="F19" s="46">
        <v>55</v>
      </c>
      <c r="G19" s="45"/>
      <c r="H19" s="45"/>
      <c r="I19" s="45"/>
    </row>
    <row r="20" spans="1:9" ht="15" customHeight="1">
      <c r="A20" s="58" t="s">
        <v>124</v>
      </c>
      <c r="B20" s="43">
        <v>43.705749999999995</v>
      </c>
      <c r="C20" s="44" t="s">
        <v>122</v>
      </c>
      <c r="D20" s="45"/>
      <c r="E20" s="46">
        <v>0.691</v>
      </c>
      <c r="F20" s="46">
        <v>55</v>
      </c>
      <c r="G20" s="45"/>
      <c r="H20" s="45"/>
      <c r="I20" s="45"/>
    </row>
    <row r="21" spans="1:9" ht="15" customHeight="1">
      <c r="A21" s="58" t="s">
        <v>125</v>
      </c>
      <c r="B21" s="43">
        <v>67.04500000000002</v>
      </c>
      <c r="C21" s="44" t="s">
        <v>122</v>
      </c>
      <c r="D21" s="45"/>
      <c r="E21" s="46">
        <v>1.06</v>
      </c>
      <c r="F21" s="46">
        <v>55</v>
      </c>
      <c r="G21" s="45"/>
      <c r="H21" s="45"/>
      <c r="I21" s="45"/>
    </row>
    <row r="22" spans="1:9" ht="15" customHeight="1">
      <c r="A22" s="58" t="s">
        <v>126</v>
      </c>
      <c r="B22" s="43">
        <v>42.8835</v>
      </c>
      <c r="C22" s="44" t="s">
        <v>127</v>
      </c>
      <c r="D22" s="45"/>
      <c r="E22" s="46">
        <v>0.678</v>
      </c>
      <c r="F22" s="46">
        <v>55</v>
      </c>
      <c r="G22" s="45"/>
      <c r="H22" s="45"/>
      <c r="I22" s="45"/>
    </row>
    <row r="23" spans="1:9" ht="15" customHeight="1">
      <c r="A23" s="58" t="s">
        <v>128</v>
      </c>
      <c r="B23" s="43">
        <v>62.048249999999996</v>
      </c>
      <c r="C23" s="44" t="s">
        <v>127</v>
      </c>
      <c r="D23" s="45"/>
      <c r="E23" s="46">
        <v>0.981</v>
      </c>
      <c r="F23" s="46">
        <v>55</v>
      </c>
      <c r="G23" s="45"/>
      <c r="H23" s="45"/>
      <c r="I23" s="45"/>
    </row>
    <row r="24" spans="1:9" ht="15" customHeight="1">
      <c r="A24" s="58" t="s">
        <v>129</v>
      </c>
      <c r="B24" s="43">
        <v>94.2425</v>
      </c>
      <c r="C24" s="44" t="s">
        <v>127</v>
      </c>
      <c r="D24" s="45"/>
      <c r="E24" s="46">
        <v>1.49</v>
      </c>
      <c r="F24" s="46">
        <v>55</v>
      </c>
      <c r="G24" s="45"/>
      <c r="H24" s="45"/>
      <c r="I24" s="45"/>
    </row>
    <row r="25" spans="1:9" ht="15" customHeight="1">
      <c r="A25" s="58" t="s">
        <v>130</v>
      </c>
      <c r="B25" s="43">
        <v>62.1115</v>
      </c>
      <c r="C25" s="44" t="s">
        <v>127</v>
      </c>
      <c r="D25" s="45"/>
      <c r="E25" s="46">
        <v>0.982</v>
      </c>
      <c r="F25" s="46">
        <v>55</v>
      </c>
      <c r="G25" s="45"/>
      <c r="H25" s="45"/>
      <c r="I25" s="45"/>
    </row>
    <row r="26" spans="1:9" ht="15" customHeight="1">
      <c r="A26" s="58" t="s">
        <v>131</v>
      </c>
      <c r="B26" s="43">
        <v>89.815</v>
      </c>
      <c r="C26" s="44" t="s">
        <v>127</v>
      </c>
      <c r="D26" s="45"/>
      <c r="E26" s="46">
        <v>1.42</v>
      </c>
      <c r="F26" s="46">
        <v>55</v>
      </c>
      <c r="G26" s="45"/>
      <c r="H26" s="45"/>
      <c r="I26" s="45"/>
    </row>
    <row r="27" spans="1:9" ht="15" customHeight="1">
      <c r="A27" s="58" t="s">
        <v>132</v>
      </c>
      <c r="B27" s="43">
        <v>135.9875</v>
      </c>
      <c r="C27" s="44" t="s">
        <v>127</v>
      </c>
      <c r="D27" s="45"/>
      <c r="E27" s="46">
        <v>2.15</v>
      </c>
      <c r="F27" s="46">
        <v>55</v>
      </c>
      <c r="G27" s="45"/>
      <c r="H27" s="45"/>
      <c r="I27" s="45"/>
    </row>
    <row r="28" spans="1:9" ht="15" customHeight="1">
      <c r="A28" s="58" t="s">
        <v>133</v>
      </c>
      <c r="B28" s="43">
        <v>91.08</v>
      </c>
      <c r="C28" s="44" t="s">
        <v>127</v>
      </c>
      <c r="D28" s="45"/>
      <c r="E28" s="46">
        <v>1.44</v>
      </c>
      <c r="F28" s="46">
        <v>55</v>
      </c>
      <c r="G28" s="45"/>
      <c r="H28" s="45"/>
      <c r="I28" s="45"/>
    </row>
    <row r="29" spans="1:9" ht="15" customHeight="1">
      <c r="A29" s="58" t="s">
        <v>134</v>
      </c>
      <c r="B29" s="43">
        <v>132.1925</v>
      </c>
      <c r="C29" s="44" t="s">
        <v>127</v>
      </c>
      <c r="D29" s="45"/>
      <c r="E29" s="46">
        <v>2.09</v>
      </c>
      <c r="F29" s="46">
        <v>55</v>
      </c>
      <c r="G29" s="45"/>
      <c r="H29" s="45"/>
      <c r="I29" s="45"/>
    </row>
    <row r="30" spans="1:9" ht="15" customHeight="1">
      <c r="A30" s="58" t="s">
        <v>135</v>
      </c>
      <c r="B30" s="43">
        <v>170.775</v>
      </c>
      <c r="C30" s="44" t="s">
        <v>127</v>
      </c>
      <c r="D30" s="45"/>
      <c r="E30" s="46">
        <v>2.7</v>
      </c>
      <c r="F30" s="46">
        <v>55</v>
      </c>
      <c r="G30" s="45"/>
      <c r="H30" s="45"/>
      <c r="I30" s="45"/>
    </row>
    <row r="31" spans="1:9" ht="15" customHeight="1">
      <c r="A31" s="58" t="s">
        <v>136</v>
      </c>
      <c r="B31" s="43">
        <v>202.4</v>
      </c>
      <c r="C31" s="44" t="s">
        <v>127</v>
      </c>
      <c r="D31" s="45"/>
      <c r="E31" s="46">
        <v>3.2</v>
      </c>
      <c r="F31" s="46">
        <v>55</v>
      </c>
      <c r="G31" s="45"/>
      <c r="H31" s="45"/>
      <c r="I31" s="45"/>
    </row>
    <row r="32" spans="1:9" ht="15" customHeight="1">
      <c r="A32" s="58" t="s">
        <v>137</v>
      </c>
      <c r="B32" s="43">
        <v>118.27750000000002</v>
      </c>
      <c r="C32" s="44" t="s">
        <v>127</v>
      </c>
      <c r="D32" s="45"/>
      <c r="E32" s="46">
        <v>1.87</v>
      </c>
      <c r="F32" s="46">
        <v>55</v>
      </c>
      <c r="G32" s="45"/>
      <c r="H32" s="45"/>
      <c r="I32" s="45"/>
    </row>
    <row r="33" spans="1:9" ht="15" customHeight="1">
      <c r="A33" s="58" t="s">
        <v>138</v>
      </c>
      <c r="B33" s="43">
        <v>170.1425</v>
      </c>
      <c r="C33" s="44" t="s">
        <v>127</v>
      </c>
      <c r="D33" s="45"/>
      <c r="E33" s="46">
        <v>2.69</v>
      </c>
      <c r="F33" s="46">
        <v>55</v>
      </c>
      <c r="G33" s="45"/>
      <c r="H33" s="45"/>
      <c r="I33" s="45"/>
    </row>
    <row r="34" spans="1:9" ht="15" customHeight="1">
      <c r="A34" s="58" t="s">
        <v>139</v>
      </c>
      <c r="B34" s="43">
        <v>263.12</v>
      </c>
      <c r="C34" s="44" t="s">
        <v>127</v>
      </c>
      <c r="D34" s="45"/>
      <c r="E34" s="46">
        <v>4.16</v>
      </c>
      <c r="F34" s="46">
        <v>55</v>
      </c>
      <c r="G34" s="45"/>
      <c r="H34" s="45"/>
      <c r="I34" s="45"/>
    </row>
    <row r="35" spans="1:9" ht="15" customHeight="1">
      <c r="A35" s="58" t="s">
        <v>140</v>
      </c>
      <c r="B35" s="43">
        <v>193.545</v>
      </c>
      <c r="C35" s="44" t="s">
        <v>127</v>
      </c>
      <c r="D35" s="45"/>
      <c r="E35" s="46">
        <v>3.06</v>
      </c>
      <c r="F35" s="46">
        <v>55</v>
      </c>
      <c r="G35" s="45"/>
      <c r="H35" s="45"/>
      <c r="I35" s="45"/>
    </row>
    <row r="36" spans="1:9" ht="15" customHeight="1">
      <c r="A36" s="58" t="s">
        <v>141</v>
      </c>
      <c r="B36" s="43">
        <v>219.604</v>
      </c>
      <c r="C36" s="44" t="s">
        <v>127</v>
      </c>
      <c r="D36" s="45"/>
      <c r="E36" s="46">
        <v>3.472</v>
      </c>
      <c r="F36" s="46">
        <v>55</v>
      </c>
      <c r="G36" s="45"/>
      <c r="H36" s="45"/>
      <c r="I36" s="45"/>
    </row>
    <row r="37" spans="1:9" ht="15" customHeight="1">
      <c r="A37" s="58" t="s">
        <v>142</v>
      </c>
      <c r="B37" s="43">
        <v>276.4025</v>
      </c>
      <c r="C37" s="44" t="s">
        <v>127</v>
      </c>
      <c r="D37" s="45"/>
      <c r="E37" s="46">
        <v>4.37</v>
      </c>
      <c r="F37" s="46">
        <v>55</v>
      </c>
      <c r="G37" s="45"/>
      <c r="H37" s="45"/>
      <c r="I37" s="45"/>
    </row>
    <row r="38" spans="1:9" ht="15" customHeight="1">
      <c r="A38" s="58" t="s">
        <v>143</v>
      </c>
      <c r="B38" s="43">
        <v>352.3025</v>
      </c>
      <c r="C38" s="44" t="s">
        <v>127</v>
      </c>
      <c r="D38" s="45"/>
      <c r="E38" s="46">
        <v>5.57</v>
      </c>
      <c r="F38" s="46">
        <v>55</v>
      </c>
      <c r="G38" s="45"/>
      <c r="H38" s="45"/>
      <c r="I38" s="45"/>
    </row>
    <row r="39" spans="1:9" ht="15" customHeight="1">
      <c r="A39" s="58" t="s">
        <v>144</v>
      </c>
      <c r="B39" s="43">
        <v>423.775</v>
      </c>
      <c r="C39" s="44" t="s">
        <v>127</v>
      </c>
      <c r="D39" s="45"/>
      <c r="E39" s="46">
        <v>6.7</v>
      </c>
      <c r="F39" s="46">
        <v>55</v>
      </c>
      <c r="G39" s="45"/>
      <c r="H39" s="45"/>
      <c r="I39" s="45"/>
    </row>
    <row r="40" spans="1:9" ht="15" customHeight="1">
      <c r="A40" s="59" t="s">
        <v>145</v>
      </c>
      <c r="B40" s="43">
        <v>298.98275</v>
      </c>
      <c r="C40" s="44" t="s">
        <v>127</v>
      </c>
      <c r="D40" s="45"/>
      <c r="E40" s="46">
        <v>4.727</v>
      </c>
      <c r="F40" s="46">
        <v>55</v>
      </c>
      <c r="G40" s="45"/>
      <c r="H40" s="45"/>
      <c r="I40" s="45"/>
    </row>
    <row r="41" spans="1:9" ht="15" customHeight="1">
      <c r="A41" s="59" t="s">
        <v>146</v>
      </c>
      <c r="B41" s="43">
        <v>451.35200000000003</v>
      </c>
      <c r="C41" s="44" t="s">
        <v>127</v>
      </c>
      <c r="D41" s="45"/>
      <c r="E41" s="46">
        <v>7.136</v>
      </c>
      <c r="F41" s="46">
        <v>55</v>
      </c>
      <c r="G41" s="45"/>
      <c r="H41" s="45"/>
      <c r="I41" s="45"/>
    </row>
    <row r="42" spans="1:9" ht="15" customHeight="1">
      <c r="A42" s="59" t="s">
        <v>147</v>
      </c>
      <c r="B42" s="43">
        <v>665.70625</v>
      </c>
      <c r="C42" s="44" t="s">
        <v>127</v>
      </c>
      <c r="D42" s="45"/>
      <c r="E42" s="46">
        <v>10.525</v>
      </c>
      <c r="F42" s="46">
        <v>55</v>
      </c>
      <c r="G42" s="45"/>
      <c r="H42" s="45"/>
      <c r="I42" s="45"/>
    </row>
    <row r="43" spans="1:9" ht="15" customHeight="1">
      <c r="A43" s="58" t="s">
        <v>148</v>
      </c>
      <c r="B43" s="43">
        <v>378.23500000000007</v>
      </c>
      <c r="C43" s="44" t="s">
        <v>127</v>
      </c>
      <c r="D43" s="45"/>
      <c r="E43" s="46">
        <v>5.98</v>
      </c>
      <c r="F43" s="46">
        <v>55</v>
      </c>
      <c r="G43" s="45"/>
      <c r="H43" s="45"/>
      <c r="I43" s="45"/>
    </row>
    <row r="44" spans="1:9" ht="15" customHeight="1">
      <c r="A44" s="60" t="s">
        <v>149</v>
      </c>
      <c r="B44" s="43">
        <v>552.805</v>
      </c>
      <c r="C44" s="44" t="s">
        <v>127</v>
      </c>
      <c r="D44" s="45"/>
      <c r="E44" s="46">
        <v>8.74</v>
      </c>
      <c r="F44" s="46">
        <v>55</v>
      </c>
      <c r="G44" s="45"/>
      <c r="H44" s="45"/>
      <c r="I44" s="45"/>
    </row>
    <row r="45" spans="1:9" ht="15" customHeight="1">
      <c r="A45" s="58" t="s">
        <v>150</v>
      </c>
      <c r="B45" s="43">
        <v>847.55</v>
      </c>
      <c r="C45" s="44" t="s">
        <v>127</v>
      </c>
      <c r="D45" s="45"/>
      <c r="E45" s="46">
        <v>13.4</v>
      </c>
      <c r="F45" s="46">
        <v>55</v>
      </c>
      <c r="G45" s="45"/>
      <c r="H45" s="45"/>
      <c r="I45" s="45"/>
    </row>
    <row r="46" spans="1:9" ht="15" customHeight="1">
      <c r="A46" s="58" t="s">
        <v>151</v>
      </c>
      <c r="B46" s="43">
        <v>461.0925</v>
      </c>
      <c r="C46" s="44" t="s">
        <v>127</v>
      </c>
      <c r="D46" s="45"/>
      <c r="E46" s="46">
        <v>7.29</v>
      </c>
      <c r="F46" s="46">
        <v>55</v>
      </c>
      <c r="G46" s="45"/>
      <c r="H46" s="45"/>
      <c r="I46" s="45"/>
    </row>
    <row r="47" spans="1:9" ht="15" customHeight="1">
      <c r="A47" s="58" t="s">
        <v>152</v>
      </c>
      <c r="B47" s="43">
        <v>695.75</v>
      </c>
      <c r="C47" s="44" t="s">
        <v>127</v>
      </c>
      <c r="D47" s="45"/>
      <c r="E47" s="46">
        <v>11</v>
      </c>
      <c r="F47" s="46">
        <v>55</v>
      </c>
      <c r="G47" s="45"/>
      <c r="H47" s="45"/>
      <c r="I47" s="45"/>
    </row>
    <row r="48" spans="1:9" ht="15" customHeight="1">
      <c r="A48" s="58" t="s">
        <v>153</v>
      </c>
      <c r="B48" s="43">
        <v>1024.65</v>
      </c>
      <c r="C48" s="44" t="s">
        <v>127</v>
      </c>
      <c r="D48" s="45"/>
      <c r="E48" s="46">
        <v>16.2</v>
      </c>
      <c r="F48" s="46">
        <v>55</v>
      </c>
      <c r="G48" s="45"/>
      <c r="H48" s="45"/>
      <c r="I48" s="45"/>
    </row>
    <row r="49" spans="1:9" ht="14.25" customHeight="1">
      <c r="A49" s="215" t="s">
        <v>154</v>
      </c>
      <c r="B49" s="47" t="s">
        <v>155</v>
      </c>
      <c r="C49" s="48" t="s">
        <v>156</v>
      </c>
      <c r="D49" s="45"/>
      <c r="E49" s="46"/>
      <c r="F49" s="46"/>
      <c r="G49" s="45"/>
      <c r="H49" s="45"/>
      <c r="I49" s="45"/>
    </row>
    <row r="50" spans="1:9" ht="15" customHeight="1">
      <c r="A50" s="216"/>
      <c r="B50" s="49">
        <v>156.25</v>
      </c>
      <c r="C50" s="50">
        <v>125</v>
      </c>
      <c r="D50" s="45"/>
      <c r="E50" s="46"/>
      <c r="F50" s="46"/>
      <c r="G50" s="45"/>
      <c r="H50" s="45"/>
      <c r="I50" s="45"/>
    </row>
    <row r="51" spans="1:9" ht="8.25" customHeight="1" hidden="1">
      <c r="A51" s="216"/>
      <c r="B51" s="49">
        <v>0</v>
      </c>
      <c r="C51" s="51"/>
      <c r="D51" s="45"/>
      <c r="E51" s="46"/>
      <c r="F51" s="46"/>
      <c r="G51" s="45"/>
      <c r="H51" s="45"/>
      <c r="I51" s="45"/>
    </row>
    <row r="52" spans="1:9" ht="4.5" customHeight="1" hidden="1">
      <c r="A52" s="216"/>
      <c r="B52" s="49">
        <v>0</v>
      </c>
      <c r="C52" s="52"/>
      <c r="D52" s="45"/>
      <c r="E52" s="46"/>
      <c r="F52" s="46"/>
      <c r="G52" s="45"/>
      <c r="H52" s="45"/>
      <c r="I52" s="45"/>
    </row>
    <row r="53" spans="1:9" ht="8.25" customHeight="1" hidden="1">
      <c r="A53" s="216"/>
      <c r="B53" s="53">
        <v>0</v>
      </c>
      <c r="C53" s="50"/>
      <c r="D53" s="45"/>
      <c r="E53" s="46"/>
      <c r="F53" s="46"/>
      <c r="G53" s="45"/>
      <c r="H53" s="45"/>
      <c r="I53" s="45"/>
    </row>
    <row r="54" spans="1:9" ht="1.5" customHeight="1" hidden="1">
      <c r="A54" s="216"/>
      <c r="B54" s="53">
        <v>0</v>
      </c>
      <c r="C54" s="50"/>
      <c r="D54" s="45"/>
      <c r="E54" s="46"/>
      <c r="F54" s="46"/>
      <c r="G54" s="45"/>
      <c r="H54" s="45"/>
      <c r="I54" s="45"/>
    </row>
    <row r="55" spans="1:9" ht="13.5" customHeight="1">
      <c r="A55" s="216"/>
      <c r="B55" s="49">
        <v>312.5</v>
      </c>
      <c r="C55" s="50">
        <v>250</v>
      </c>
      <c r="D55" s="45"/>
      <c r="E55" s="46"/>
      <c r="F55" s="46"/>
      <c r="G55" s="45"/>
      <c r="H55" s="45"/>
      <c r="I55" s="45"/>
    </row>
    <row r="56" spans="1:9" ht="12.75" customHeight="1">
      <c r="A56" s="216"/>
      <c r="B56" s="49">
        <v>1562.5</v>
      </c>
      <c r="C56" s="50">
        <v>1250</v>
      </c>
      <c r="D56" s="45"/>
      <c r="E56" s="45"/>
      <c r="F56" s="45"/>
      <c r="G56" s="45"/>
      <c r="H56" s="45"/>
      <c r="I56" s="45"/>
    </row>
    <row r="57" spans="1:9" ht="12.75" customHeight="1">
      <c r="A57" s="216" t="s">
        <v>157</v>
      </c>
      <c r="B57" s="49">
        <v>125</v>
      </c>
      <c r="C57" s="50">
        <v>100</v>
      </c>
      <c r="D57" s="45"/>
      <c r="E57" s="45"/>
      <c r="F57" s="45"/>
      <c r="G57" s="45"/>
      <c r="H57" s="45"/>
      <c r="I57" s="45"/>
    </row>
    <row r="58" spans="1:9" ht="12.75" customHeight="1" thickBot="1">
      <c r="A58" s="217"/>
      <c r="B58" s="54">
        <v>250</v>
      </c>
      <c r="C58" s="55">
        <v>200</v>
      </c>
      <c r="D58" s="45"/>
      <c r="E58" s="45"/>
      <c r="F58" s="45"/>
      <c r="G58" s="45"/>
      <c r="H58" s="45"/>
      <c r="I58" s="45"/>
    </row>
  </sheetData>
  <sheetProtection/>
  <mergeCells count="9">
    <mergeCell ref="A49:A56"/>
    <mergeCell ref="A57:A58"/>
    <mergeCell ref="B6:C6"/>
    <mergeCell ref="B1:C1"/>
    <mergeCell ref="A9:C9"/>
    <mergeCell ref="B2:C2"/>
    <mergeCell ref="B3:C3"/>
    <mergeCell ref="B4:C4"/>
    <mergeCell ref="B5:C5"/>
  </mergeCells>
  <hyperlinks>
    <hyperlink ref="B1" r:id="rId1" display="www.trubi24.ru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1">
      <selection activeCell="B4" sqref="B4:C4"/>
    </sheetView>
  </sheetViews>
  <sheetFormatPr defaultColWidth="0.9921875" defaultRowHeight="15"/>
  <cols>
    <col min="1" max="1" width="5.57421875" style="37" customWidth="1"/>
    <col min="2" max="2" width="69.57421875" style="37" customWidth="1"/>
    <col min="3" max="3" width="14.8515625" style="37" customWidth="1"/>
    <col min="4" max="255" width="9.140625" style="37" customWidth="1"/>
    <col min="256" max="16384" width="0.9921875" style="37" customWidth="1"/>
  </cols>
  <sheetData>
    <row r="1" spans="1:256" ht="15">
      <c r="A1" s="56"/>
      <c r="B1" s="157" t="s">
        <v>108</v>
      </c>
      <c r="C1" s="158"/>
      <c r="D1" s="3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56"/>
      <c r="B2" s="160" t="s">
        <v>407</v>
      </c>
      <c r="C2" s="158"/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9"/>
      <c r="B3" s="160" t="s">
        <v>109</v>
      </c>
      <c r="C3" s="158"/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9"/>
      <c r="B4" s="160" t="s">
        <v>105</v>
      </c>
      <c r="C4" s="158"/>
      <c r="D4" s="1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9"/>
      <c r="B5" s="160" t="s">
        <v>106</v>
      </c>
      <c r="C5" s="158"/>
      <c r="D5" s="1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9"/>
      <c r="B6" s="160" t="s">
        <v>107</v>
      </c>
      <c r="C6" s="158"/>
      <c r="D6" s="1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/>
      <c r="B7" s="62" t="s">
        <v>240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5.75" thickBot="1"/>
    <row r="9" spans="2:3" ht="19.5" thickBot="1">
      <c r="B9" s="94" t="s">
        <v>326</v>
      </c>
      <c r="C9"/>
    </row>
    <row r="10" spans="2:3" ht="15">
      <c r="B10"/>
      <c r="C10"/>
    </row>
    <row r="11" spans="1:3" ht="30">
      <c r="A11" s="93" t="s">
        <v>268</v>
      </c>
      <c r="B11" s="75" t="s">
        <v>269</v>
      </c>
      <c r="C11" s="75" t="s">
        <v>270</v>
      </c>
    </row>
    <row r="12" spans="1:3" ht="15">
      <c r="A12" s="93"/>
      <c r="B12" s="202" t="s">
        <v>271</v>
      </c>
      <c r="C12" s="202"/>
    </row>
    <row r="13" spans="1:3" ht="15">
      <c r="A13" s="93">
        <v>1</v>
      </c>
      <c r="B13" s="82" t="s">
        <v>272</v>
      </c>
      <c r="C13" s="82">
        <v>3300</v>
      </c>
    </row>
    <row r="14" spans="1:3" ht="15">
      <c r="A14" s="93">
        <v>2</v>
      </c>
      <c r="B14" s="82" t="s">
        <v>273</v>
      </c>
      <c r="C14" s="82">
        <v>2900</v>
      </c>
    </row>
    <row r="15" spans="1:3" ht="15">
      <c r="A15" s="93">
        <v>3</v>
      </c>
      <c r="B15" s="82" t="s">
        <v>274</v>
      </c>
      <c r="C15" s="82">
        <v>200</v>
      </c>
    </row>
    <row r="16" spans="1:3" ht="15">
      <c r="A16" s="93">
        <v>4</v>
      </c>
      <c r="B16" s="82" t="s">
        <v>275</v>
      </c>
      <c r="C16" s="82">
        <v>1690</v>
      </c>
    </row>
    <row r="17" spans="1:3" ht="15">
      <c r="A17" s="93">
        <v>5</v>
      </c>
      <c r="B17" s="82" t="s">
        <v>276</v>
      </c>
      <c r="C17" s="82">
        <v>1800</v>
      </c>
    </row>
    <row r="18" spans="1:3" ht="15">
      <c r="A18" s="93">
        <v>6</v>
      </c>
      <c r="B18" s="82" t="s">
        <v>277</v>
      </c>
      <c r="C18" s="82">
        <v>1100</v>
      </c>
    </row>
    <row r="19" spans="1:3" ht="15">
      <c r="A19" s="93">
        <v>7</v>
      </c>
      <c r="B19" s="82" t="s">
        <v>278</v>
      </c>
      <c r="C19" s="82">
        <v>700</v>
      </c>
    </row>
    <row r="20" spans="1:3" ht="15">
      <c r="A20" s="93">
        <v>8</v>
      </c>
      <c r="B20" s="82" t="s">
        <v>279</v>
      </c>
      <c r="C20" s="82">
        <v>700</v>
      </c>
    </row>
    <row r="21" spans="1:3" ht="15">
      <c r="A21" s="93">
        <v>9</v>
      </c>
      <c r="B21" s="82" t="s">
        <v>280</v>
      </c>
      <c r="C21" s="82">
        <v>1300</v>
      </c>
    </row>
    <row r="22" spans="1:3" ht="15">
      <c r="A22" s="93">
        <v>10</v>
      </c>
      <c r="B22" s="82" t="s">
        <v>281</v>
      </c>
      <c r="C22" s="82">
        <v>980</v>
      </c>
    </row>
    <row r="23" spans="1:3" ht="15">
      <c r="A23" s="93">
        <v>11</v>
      </c>
      <c r="B23" s="82" t="s">
        <v>282</v>
      </c>
      <c r="C23" s="82">
        <v>1050</v>
      </c>
    </row>
    <row r="24" spans="1:3" ht="15">
      <c r="A24" s="93">
        <v>12</v>
      </c>
      <c r="B24" s="82" t="s">
        <v>283</v>
      </c>
      <c r="C24" s="82">
        <v>700</v>
      </c>
    </row>
    <row r="25" spans="1:3" ht="15">
      <c r="A25" s="93">
        <v>13</v>
      </c>
      <c r="B25" s="82" t="s">
        <v>284</v>
      </c>
      <c r="C25" s="82">
        <v>450</v>
      </c>
    </row>
    <row r="26" spans="1:3" ht="15">
      <c r="A26" s="93">
        <v>14</v>
      </c>
      <c r="B26" s="82" t="s">
        <v>285</v>
      </c>
      <c r="C26" s="82">
        <v>300</v>
      </c>
    </row>
    <row r="27" spans="1:3" ht="15">
      <c r="A27" s="93">
        <v>15</v>
      </c>
      <c r="B27" s="82" t="s">
        <v>286</v>
      </c>
      <c r="C27" s="82">
        <v>300</v>
      </c>
    </row>
    <row r="28" spans="1:3" ht="15">
      <c r="A28" s="93"/>
      <c r="B28" s="202" t="s">
        <v>287</v>
      </c>
      <c r="C28" s="202"/>
    </row>
    <row r="29" spans="1:3" ht="15">
      <c r="A29" s="93">
        <v>16</v>
      </c>
      <c r="B29" s="82" t="s">
        <v>288</v>
      </c>
      <c r="C29" s="82">
        <v>1800</v>
      </c>
    </row>
    <row r="30" spans="1:3" ht="15">
      <c r="A30" s="93">
        <v>17</v>
      </c>
      <c r="B30" s="82" t="s">
        <v>289</v>
      </c>
      <c r="C30" s="82">
        <v>1025</v>
      </c>
    </row>
    <row r="31" spans="1:3" ht="15">
      <c r="A31" s="93">
        <v>18</v>
      </c>
      <c r="B31" s="82" t="s">
        <v>290</v>
      </c>
      <c r="C31" s="82">
        <v>975</v>
      </c>
    </row>
    <row r="32" spans="1:3" ht="15">
      <c r="A32" s="93">
        <v>19</v>
      </c>
      <c r="B32" s="82" t="s">
        <v>291</v>
      </c>
      <c r="C32" s="82">
        <v>700</v>
      </c>
    </row>
    <row r="33" spans="1:3" ht="15">
      <c r="A33" s="93"/>
      <c r="B33" s="202" t="s">
        <v>292</v>
      </c>
      <c r="C33" s="202"/>
    </row>
    <row r="34" spans="1:3" ht="15">
      <c r="A34" s="93">
        <v>20</v>
      </c>
      <c r="B34" s="82" t="s">
        <v>293</v>
      </c>
      <c r="C34" s="82">
        <v>6000</v>
      </c>
    </row>
    <row r="35" spans="1:3" ht="15">
      <c r="A35" s="93">
        <v>21</v>
      </c>
      <c r="B35" s="82" t="s">
        <v>294</v>
      </c>
      <c r="C35" s="82">
        <v>3000</v>
      </c>
    </row>
    <row r="36" spans="1:3" ht="15">
      <c r="A36" s="93">
        <v>22</v>
      </c>
      <c r="B36" s="82" t="s">
        <v>295</v>
      </c>
      <c r="C36" s="82">
        <v>1500</v>
      </c>
    </row>
    <row r="37" spans="1:3" ht="15">
      <c r="A37" s="93">
        <v>23</v>
      </c>
      <c r="B37" s="82" t="s">
        <v>296</v>
      </c>
      <c r="C37" s="82">
        <v>1500</v>
      </c>
    </row>
    <row r="38" spans="1:3" ht="15">
      <c r="A38" s="93"/>
      <c r="B38" s="202" t="s">
        <v>297</v>
      </c>
      <c r="C38" s="202"/>
    </row>
    <row r="39" spans="1:3" ht="15">
      <c r="A39" s="93">
        <v>24</v>
      </c>
      <c r="B39" s="82" t="s">
        <v>298</v>
      </c>
      <c r="C39" s="82">
        <v>6000</v>
      </c>
    </row>
    <row r="40" spans="1:3" ht="15">
      <c r="A40" s="93">
        <v>25</v>
      </c>
      <c r="B40" s="82" t="s">
        <v>299</v>
      </c>
      <c r="C40" s="82">
        <v>3200</v>
      </c>
    </row>
    <row r="41" spans="1:3" ht="15">
      <c r="A41" s="93">
        <v>26</v>
      </c>
      <c r="B41" s="82" t="s">
        <v>300</v>
      </c>
      <c r="C41" s="82">
        <v>2000</v>
      </c>
    </row>
    <row r="42" spans="1:3" ht="15">
      <c r="A42" s="93"/>
      <c r="B42" s="202" t="s">
        <v>301</v>
      </c>
      <c r="C42" s="202"/>
    </row>
    <row r="43" spans="1:3" ht="15">
      <c r="A43" s="93">
        <v>27</v>
      </c>
      <c r="B43" s="82" t="s">
        <v>302</v>
      </c>
      <c r="C43" s="82">
        <v>3500</v>
      </c>
    </row>
    <row r="44" spans="1:3" ht="15">
      <c r="A44" s="93">
        <v>28</v>
      </c>
      <c r="B44" s="82" t="s">
        <v>303</v>
      </c>
      <c r="C44" s="82">
        <v>2400</v>
      </c>
    </row>
    <row r="45" spans="1:3" ht="15">
      <c r="A45" s="93">
        <v>29</v>
      </c>
      <c r="B45" s="82" t="s">
        <v>304</v>
      </c>
      <c r="C45" s="82">
        <v>3600</v>
      </c>
    </row>
    <row r="46" spans="1:3" ht="15">
      <c r="A46" s="93">
        <v>30</v>
      </c>
      <c r="B46" s="82" t="s">
        <v>305</v>
      </c>
      <c r="C46" s="82">
        <v>5000</v>
      </c>
    </row>
    <row r="47" spans="1:3" ht="15">
      <c r="A47" s="93"/>
      <c r="B47" s="202" t="s">
        <v>306</v>
      </c>
      <c r="C47" s="202"/>
    </row>
    <row r="48" spans="1:3" ht="15">
      <c r="A48" s="93">
        <v>31</v>
      </c>
      <c r="B48" s="82" t="s">
        <v>307</v>
      </c>
      <c r="C48" s="82">
        <v>3200</v>
      </c>
    </row>
    <row r="49" spans="1:3" ht="15">
      <c r="A49" s="93">
        <v>32</v>
      </c>
      <c r="B49" s="82" t="s">
        <v>308</v>
      </c>
      <c r="C49" s="82">
        <v>2000</v>
      </c>
    </row>
    <row r="50" spans="1:3" ht="15">
      <c r="A50" s="93">
        <v>33</v>
      </c>
      <c r="B50" s="82" t="s">
        <v>309</v>
      </c>
      <c r="C50" s="82">
        <v>1800</v>
      </c>
    </row>
    <row r="51" spans="1:3" ht="15">
      <c r="A51" s="93">
        <v>34</v>
      </c>
      <c r="B51" s="82" t="s">
        <v>310</v>
      </c>
      <c r="C51" s="82">
        <v>1300</v>
      </c>
    </row>
    <row r="52" spans="1:3" ht="15">
      <c r="A52" s="93">
        <v>35</v>
      </c>
      <c r="B52" s="82" t="s">
        <v>311</v>
      </c>
      <c r="C52" s="82">
        <v>1250</v>
      </c>
    </row>
    <row r="53" spans="1:3" ht="15">
      <c r="A53" s="93">
        <v>36</v>
      </c>
      <c r="B53" s="82" t="s">
        <v>312</v>
      </c>
      <c r="C53" s="82">
        <v>900</v>
      </c>
    </row>
    <row r="54" spans="1:3" ht="15">
      <c r="A54" s="93">
        <v>37</v>
      </c>
      <c r="B54" s="82" t="s">
        <v>313</v>
      </c>
      <c r="C54" s="82">
        <v>810</v>
      </c>
    </row>
    <row r="55" spans="1:3" ht="15">
      <c r="A55" s="93">
        <v>38</v>
      </c>
      <c r="B55" s="82" t="s">
        <v>314</v>
      </c>
      <c r="C55" s="82">
        <v>480</v>
      </c>
    </row>
    <row r="56" spans="1:3" ht="15">
      <c r="A56" s="93"/>
      <c r="B56" s="202" t="s">
        <v>315</v>
      </c>
      <c r="C56" s="202"/>
    </row>
    <row r="57" spans="1:3" ht="15">
      <c r="A57" s="93">
        <v>39</v>
      </c>
      <c r="B57" s="82" t="s">
        <v>316</v>
      </c>
      <c r="C57" s="82">
        <v>4120</v>
      </c>
    </row>
    <row r="58" spans="1:3" ht="15">
      <c r="A58" s="93">
        <v>40</v>
      </c>
      <c r="B58" s="82" t="s">
        <v>317</v>
      </c>
      <c r="C58" s="82">
        <v>1820</v>
      </c>
    </row>
    <row r="59" spans="1:3" ht="15">
      <c r="A59" s="93">
        <v>41</v>
      </c>
      <c r="B59" s="82" t="s">
        <v>318</v>
      </c>
      <c r="C59" s="82">
        <v>2000</v>
      </c>
    </row>
    <row r="60" spans="1:3" ht="15">
      <c r="A60" s="93">
        <v>42</v>
      </c>
      <c r="B60" s="82" t="s">
        <v>319</v>
      </c>
      <c r="C60" s="82">
        <v>1250</v>
      </c>
    </row>
    <row r="61" spans="1:3" ht="15">
      <c r="A61" s="93">
        <v>43</v>
      </c>
      <c r="B61" s="82" t="s">
        <v>320</v>
      </c>
      <c r="C61" s="82">
        <v>1500</v>
      </c>
    </row>
    <row r="62" spans="1:3" ht="15">
      <c r="A62" s="93">
        <v>44</v>
      </c>
      <c r="B62" s="82" t="s">
        <v>321</v>
      </c>
      <c r="C62" s="82">
        <v>840</v>
      </c>
    </row>
    <row r="63" spans="1:3" ht="15">
      <c r="A63" s="93">
        <v>45</v>
      </c>
      <c r="B63" s="82" t="s">
        <v>322</v>
      </c>
      <c r="C63" s="82">
        <v>1100</v>
      </c>
    </row>
    <row r="64" spans="1:3" ht="15">
      <c r="A64" s="93"/>
      <c r="B64" s="202" t="s">
        <v>323</v>
      </c>
      <c r="C64" s="202"/>
    </row>
    <row r="65" spans="1:3" ht="15">
      <c r="A65" s="93">
        <v>46</v>
      </c>
      <c r="B65" s="82" t="s">
        <v>324</v>
      </c>
      <c r="C65" s="82">
        <v>390</v>
      </c>
    </row>
    <row r="66" spans="1:3" ht="15">
      <c r="A66" s="93">
        <v>47</v>
      </c>
      <c r="B66" s="82" t="s">
        <v>325</v>
      </c>
      <c r="C66" s="82">
        <v>340</v>
      </c>
    </row>
  </sheetData>
  <sheetProtection/>
  <mergeCells count="14">
    <mergeCell ref="B1:C1"/>
    <mergeCell ref="B2:C2"/>
    <mergeCell ref="B3:C3"/>
    <mergeCell ref="B4:C4"/>
    <mergeCell ref="B5:C5"/>
    <mergeCell ref="B6:C6"/>
    <mergeCell ref="B56:C56"/>
    <mergeCell ref="B64:C64"/>
    <mergeCell ref="B12:C12"/>
    <mergeCell ref="B28:C28"/>
    <mergeCell ref="B33:C33"/>
    <mergeCell ref="B38:C38"/>
    <mergeCell ref="B42:C42"/>
    <mergeCell ref="B47:C47"/>
  </mergeCells>
  <hyperlinks>
    <hyperlink ref="B1" r:id="rId1" display="www.trubi24.ru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0.9921875" style="37" customWidth="1"/>
    <col min="2" max="2" width="69.57421875" style="37" customWidth="1"/>
    <col min="3" max="3" width="13.7109375" style="37" customWidth="1"/>
    <col min="4" max="4" width="6.7109375" style="37" customWidth="1"/>
    <col min="5" max="247" width="9.140625" style="37" customWidth="1"/>
    <col min="248" max="248" width="0.9921875" style="37" customWidth="1"/>
    <col min="249" max="249" width="69.57421875" style="37" customWidth="1"/>
    <col min="250" max="250" width="13.7109375" style="37" customWidth="1"/>
    <col min="251" max="251" width="6.7109375" style="37" customWidth="1"/>
    <col min="252" max="16384" width="9.140625" style="37" customWidth="1"/>
  </cols>
  <sheetData>
    <row r="1" spans="1:256" ht="15">
      <c r="A1" s="56"/>
      <c r="B1" s="157" t="s">
        <v>108</v>
      </c>
      <c r="C1" s="158"/>
      <c r="D1" s="3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56"/>
      <c r="B2" s="160" t="s">
        <v>407</v>
      </c>
      <c r="C2" s="158"/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9"/>
      <c r="B3" s="160" t="s">
        <v>109</v>
      </c>
      <c r="C3" s="158"/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9"/>
      <c r="B4" s="160" t="s">
        <v>105</v>
      </c>
      <c r="C4" s="158"/>
      <c r="D4" s="1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9"/>
      <c r="B5" s="160" t="s">
        <v>106</v>
      </c>
      <c r="C5" s="158"/>
      <c r="D5" s="1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9"/>
      <c r="B6" s="160" t="s">
        <v>107</v>
      </c>
      <c r="C6" s="158"/>
      <c r="D6" s="1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/>
      <c r="B7" s="62" t="s">
        <v>240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5.75" thickBot="1"/>
    <row r="9" spans="2:4" ht="15">
      <c r="B9" s="221" t="s">
        <v>327</v>
      </c>
      <c r="C9" s="223" t="s">
        <v>328</v>
      </c>
      <c r="D9" s="224"/>
    </row>
    <row r="10" spans="2:4" ht="15.75" thickBot="1">
      <c r="B10" s="222"/>
      <c r="C10" s="95" t="s">
        <v>329</v>
      </c>
      <c r="D10" s="96" t="s">
        <v>25</v>
      </c>
    </row>
    <row r="11" spans="2:4" ht="20.25" customHeight="1" thickBot="1">
      <c r="B11" s="119" t="s">
        <v>330</v>
      </c>
      <c r="C11" s="97"/>
      <c r="D11" s="98"/>
    </row>
    <row r="12" spans="2:4" ht="15">
      <c r="B12" s="99" t="s">
        <v>331</v>
      </c>
      <c r="C12" s="100"/>
      <c r="D12" s="101"/>
    </row>
    <row r="13" spans="2:4" ht="15">
      <c r="B13" s="102" t="s">
        <v>332</v>
      </c>
      <c r="C13" s="103" t="s">
        <v>333</v>
      </c>
      <c r="D13" s="104" t="s">
        <v>334</v>
      </c>
    </row>
    <row r="14" spans="2:4" ht="15">
      <c r="B14" s="102" t="s">
        <v>335</v>
      </c>
      <c r="C14" s="103" t="s">
        <v>333</v>
      </c>
      <c r="D14" s="104" t="s">
        <v>334</v>
      </c>
    </row>
    <row r="15" spans="2:4" ht="15">
      <c r="B15" s="102" t="s">
        <v>336</v>
      </c>
      <c r="C15" s="103">
        <v>23.92</v>
      </c>
      <c r="D15" s="104" t="s">
        <v>334</v>
      </c>
    </row>
    <row r="16" spans="2:4" ht="15">
      <c r="B16" s="102" t="s">
        <v>337</v>
      </c>
      <c r="C16" s="103">
        <v>23.92</v>
      </c>
      <c r="D16" s="104" t="s">
        <v>334</v>
      </c>
    </row>
    <row r="17" spans="2:4" ht="15">
      <c r="B17" s="102" t="s">
        <v>338</v>
      </c>
      <c r="C17" s="103">
        <v>28.6</v>
      </c>
      <c r="D17" s="104" t="s">
        <v>334</v>
      </c>
    </row>
    <row r="18" spans="2:4" ht="15">
      <c r="B18" s="102" t="s">
        <v>339</v>
      </c>
      <c r="C18" s="103">
        <v>28.6</v>
      </c>
      <c r="D18" s="104" t="s">
        <v>334</v>
      </c>
    </row>
    <row r="19" spans="2:4" ht="15">
      <c r="B19" s="102" t="s">
        <v>340</v>
      </c>
      <c r="C19" s="103">
        <v>34.06</v>
      </c>
      <c r="D19" s="104" t="s">
        <v>334</v>
      </c>
    </row>
    <row r="20" spans="2:4" ht="15">
      <c r="B20" s="102" t="s">
        <v>341</v>
      </c>
      <c r="C20" s="103">
        <v>34.06</v>
      </c>
      <c r="D20" s="104" t="s">
        <v>334</v>
      </c>
    </row>
    <row r="21" spans="2:4" ht="15">
      <c r="B21" s="102" t="s">
        <v>342</v>
      </c>
      <c r="C21" s="103">
        <v>39.52</v>
      </c>
      <c r="D21" s="104" t="s">
        <v>334</v>
      </c>
    </row>
    <row r="22" spans="2:4" ht="15">
      <c r="B22" s="102" t="s">
        <v>343</v>
      </c>
      <c r="C22" s="103">
        <v>39.52</v>
      </c>
      <c r="D22" s="104" t="s">
        <v>334</v>
      </c>
    </row>
    <row r="23" spans="2:4" ht="15">
      <c r="B23" s="102" t="s">
        <v>344</v>
      </c>
      <c r="C23" s="103">
        <v>44.98</v>
      </c>
      <c r="D23" s="104" t="s">
        <v>334</v>
      </c>
    </row>
    <row r="24" spans="2:4" ht="15">
      <c r="B24" s="102" t="s">
        <v>345</v>
      </c>
      <c r="C24" s="103">
        <v>44.98</v>
      </c>
      <c r="D24" s="104" t="s">
        <v>334</v>
      </c>
    </row>
    <row r="25" spans="2:4" ht="15">
      <c r="B25" s="102" t="s">
        <v>346</v>
      </c>
      <c r="C25" s="103">
        <v>50.44</v>
      </c>
      <c r="D25" s="104" t="s">
        <v>334</v>
      </c>
    </row>
    <row r="26" spans="2:4" ht="15">
      <c r="B26" s="102" t="s">
        <v>347</v>
      </c>
      <c r="C26" s="103">
        <v>50.44</v>
      </c>
      <c r="D26" s="104" t="s">
        <v>334</v>
      </c>
    </row>
    <row r="27" spans="2:4" ht="15">
      <c r="B27" s="102" t="s">
        <v>348</v>
      </c>
      <c r="C27" s="103">
        <v>55.9</v>
      </c>
      <c r="D27" s="104" t="s">
        <v>334</v>
      </c>
    </row>
    <row r="28" spans="2:4" ht="15">
      <c r="B28" s="102" t="s">
        <v>349</v>
      </c>
      <c r="C28" s="103">
        <v>55.9</v>
      </c>
      <c r="D28" s="104" t="s">
        <v>334</v>
      </c>
    </row>
    <row r="29" spans="2:4" ht="15">
      <c r="B29" s="105" t="s">
        <v>350</v>
      </c>
      <c r="C29" s="106"/>
      <c r="D29" s="107"/>
    </row>
    <row r="30" spans="2:4" ht="15">
      <c r="B30" s="102" t="s">
        <v>351</v>
      </c>
      <c r="C30" s="103">
        <v>86.242</v>
      </c>
      <c r="D30" s="104" t="s">
        <v>334</v>
      </c>
    </row>
    <row r="31" spans="2:4" ht="15">
      <c r="B31" s="108" t="s">
        <v>352</v>
      </c>
      <c r="C31" s="103">
        <v>95.01700000000001</v>
      </c>
      <c r="D31" s="104" t="s">
        <v>334</v>
      </c>
    </row>
    <row r="32" spans="2:4" ht="15">
      <c r="B32" s="108" t="s">
        <v>353</v>
      </c>
      <c r="C32" s="103">
        <v>138.45</v>
      </c>
      <c r="D32" s="104" t="s">
        <v>334</v>
      </c>
    </row>
    <row r="33" spans="2:4" ht="15">
      <c r="B33" s="108" t="s">
        <v>354</v>
      </c>
      <c r="C33" s="103">
        <v>274.95</v>
      </c>
      <c r="D33" s="104" t="s">
        <v>334</v>
      </c>
    </row>
    <row r="34" spans="2:4" ht="15">
      <c r="B34" s="108" t="s">
        <v>355</v>
      </c>
      <c r="C34" s="103">
        <v>334.75</v>
      </c>
      <c r="D34" s="104" t="s">
        <v>334</v>
      </c>
    </row>
    <row r="35" spans="2:4" ht="15">
      <c r="B35" s="109" t="s">
        <v>356</v>
      </c>
      <c r="C35" s="103">
        <v>77.35</v>
      </c>
      <c r="D35" s="104" t="s">
        <v>334</v>
      </c>
    </row>
    <row r="36" spans="2:4" ht="15">
      <c r="B36" s="109" t="s">
        <v>357</v>
      </c>
      <c r="C36" s="103">
        <v>120.25</v>
      </c>
      <c r="D36" s="104" t="s">
        <v>334</v>
      </c>
    </row>
    <row r="37" spans="2:4" ht="15">
      <c r="B37" s="109" t="s">
        <v>358</v>
      </c>
      <c r="C37" s="103">
        <v>150.15</v>
      </c>
      <c r="D37" s="104" t="s">
        <v>334</v>
      </c>
    </row>
    <row r="38" spans="2:4" ht="15">
      <c r="B38" s="109" t="s">
        <v>359</v>
      </c>
      <c r="C38" s="103">
        <v>237.25</v>
      </c>
      <c r="D38" s="104" t="s">
        <v>334</v>
      </c>
    </row>
    <row r="39" spans="2:4" ht="15">
      <c r="B39" s="102" t="s">
        <v>360</v>
      </c>
      <c r="C39" s="103">
        <v>298.35</v>
      </c>
      <c r="D39" s="104" t="s">
        <v>334</v>
      </c>
    </row>
    <row r="40" spans="2:4" ht="15">
      <c r="B40" s="105" t="s">
        <v>361</v>
      </c>
      <c r="C40" s="106"/>
      <c r="D40" s="107"/>
    </row>
    <row r="41" spans="2:4" ht="15">
      <c r="B41" s="108" t="s">
        <v>362</v>
      </c>
      <c r="C41" s="103">
        <v>58.5</v>
      </c>
      <c r="D41" s="104" t="s">
        <v>334</v>
      </c>
    </row>
    <row r="42" spans="2:4" ht="15">
      <c r="B42" s="108" t="s">
        <v>363</v>
      </c>
      <c r="C42" s="103">
        <v>84.5</v>
      </c>
      <c r="D42" s="104" t="s">
        <v>334</v>
      </c>
    </row>
    <row r="43" spans="2:4" ht="15">
      <c r="B43" s="108" t="s">
        <v>364</v>
      </c>
      <c r="C43" s="103">
        <v>117</v>
      </c>
      <c r="D43" s="104" t="s">
        <v>334</v>
      </c>
    </row>
    <row r="44" spans="2:4" ht="15">
      <c r="B44" s="105" t="s">
        <v>365</v>
      </c>
      <c r="C44" s="106"/>
      <c r="D44" s="107"/>
    </row>
    <row r="45" spans="2:4" ht="15">
      <c r="B45" s="102" t="s">
        <v>366</v>
      </c>
      <c r="C45" s="103">
        <v>66.3</v>
      </c>
      <c r="D45" s="104" t="s">
        <v>334</v>
      </c>
    </row>
    <row r="46" spans="2:4" ht="15">
      <c r="B46" s="102" t="s">
        <v>367</v>
      </c>
      <c r="C46" s="103">
        <v>126.1</v>
      </c>
      <c r="D46" s="104" t="s">
        <v>334</v>
      </c>
    </row>
    <row r="47" spans="2:4" ht="15">
      <c r="B47" s="102" t="s">
        <v>368</v>
      </c>
      <c r="C47" s="103">
        <v>118.3</v>
      </c>
      <c r="D47" s="104" t="s">
        <v>334</v>
      </c>
    </row>
    <row r="48" spans="2:4" ht="15">
      <c r="B48" s="102" t="s">
        <v>369</v>
      </c>
      <c r="C48" s="103">
        <v>188.5</v>
      </c>
      <c r="D48" s="104" t="s">
        <v>334</v>
      </c>
    </row>
    <row r="49" spans="2:4" ht="15">
      <c r="B49" s="102" t="s">
        <v>370</v>
      </c>
      <c r="C49" s="103">
        <v>208</v>
      </c>
      <c r="D49" s="104" t="s">
        <v>334</v>
      </c>
    </row>
    <row r="50" spans="2:4" ht="15">
      <c r="B50" s="102" t="s">
        <v>371</v>
      </c>
      <c r="C50" s="103">
        <v>120</v>
      </c>
      <c r="D50" s="104" t="s">
        <v>334</v>
      </c>
    </row>
    <row r="51" spans="2:4" ht="15">
      <c r="B51" s="105" t="s">
        <v>372</v>
      </c>
      <c r="C51" s="106"/>
      <c r="D51" s="107"/>
    </row>
    <row r="52" spans="2:4" ht="15">
      <c r="B52" s="110" t="s">
        <v>373</v>
      </c>
      <c r="C52" s="103">
        <v>111.8</v>
      </c>
      <c r="D52" s="104" t="s">
        <v>334</v>
      </c>
    </row>
    <row r="53" spans="2:4" ht="15">
      <c r="B53" s="110" t="s">
        <v>374</v>
      </c>
      <c r="C53" s="103">
        <v>167.7</v>
      </c>
      <c r="D53" s="104" t="s">
        <v>334</v>
      </c>
    </row>
    <row r="54" spans="2:4" ht="15">
      <c r="B54" s="110" t="s">
        <v>375</v>
      </c>
      <c r="C54" s="103">
        <v>223.6</v>
      </c>
      <c r="D54" s="104" t="s">
        <v>334</v>
      </c>
    </row>
    <row r="55" spans="2:4" ht="15">
      <c r="B55" s="110" t="s">
        <v>376</v>
      </c>
      <c r="C55" s="103">
        <v>107.9</v>
      </c>
      <c r="D55" s="104" t="s">
        <v>334</v>
      </c>
    </row>
    <row r="56" spans="2:4" ht="15">
      <c r="B56" s="110" t="s">
        <v>377</v>
      </c>
      <c r="C56" s="103">
        <v>161.85</v>
      </c>
      <c r="D56" s="104" t="s">
        <v>334</v>
      </c>
    </row>
    <row r="57" spans="2:4" ht="15">
      <c r="B57" s="110" t="s">
        <v>378</v>
      </c>
      <c r="C57" s="103">
        <v>215.8</v>
      </c>
      <c r="D57" s="104" t="s">
        <v>334</v>
      </c>
    </row>
    <row r="58" spans="2:4" ht="15">
      <c r="B58" s="105" t="s">
        <v>379</v>
      </c>
      <c r="C58" s="106"/>
      <c r="D58" s="107"/>
    </row>
    <row r="59" spans="2:4" ht="15">
      <c r="B59" s="110" t="s">
        <v>380</v>
      </c>
      <c r="C59" s="103">
        <v>81.055</v>
      </c>
      <c r="D59" s="104" t="s">
        <v>334</v>
      </c>
    </row>
    <row r="60" spans="2:4" ht="15">
      <c r="B60" s="110" t="s">
        <v>381</v>
      </c>
      <c r="C60" s="103">
        <v>173.55</v>
      </c>
      <c r="D60" s="104" t="s">
        <v>334</v>
      </c>
    </row>
    <row r="61" spans="2:4" ht="15">
      <c r="B61" s="110" t="s">
        <v>382</v>
      </c>
      <c r="C61" s="103">
        <v>113.08699999999999</v>
      </c>
      <c r="D61" s="104" t="s">
        <v>334</v>
      </c>
    </row>
    <row r="62" spans="2:4" ht="15">
      <c r="B62" s="110" t="s">
        <v>383</v>
      </c>
      <c r="C62" s="103">
        <v>120.91300000000001</v>
      </c>
      <c r="D62" s="104" t="s">
        <v>334</v>
      </c>
    </row>
    <row r="63" spans="2:4" ht="15">
      <c r="B63" s="105" t="s">
        <v>384</v>
      </c>
      <c r="C63" s="106"/>
      <c r="D63" s="107"/>
    </row>
    <row r="64" spans="2:4" ht="15">
      <c r="B64" s="110" t="s">
        <v>385</v>
      </c>
      <c r="C64" s="103">
        <v>129.6</v>
      </c>
      <c r="D64" s="104" t="s">
        <v>334</v>
      </c>
    </row>
    <row r="65" spans="2:4" ht="15">
      <c r="B65" s="105" t="s">
        <v>386</v>
      </c>
      <c r="C65" s="106"/>
      <c r="D65" s="107"/>
    </row>
    <row r="66" spans="2:4" ht="15">
      <c r="B66" s="102" t="s">
        <v>387</v>
      </c>
      <c r="C66" s="111">
        <v>149.24</v>
      </c>
      <c r="D66" s="104" t="s">
        <v>334</v>
      </c>
    </row>
    <row r="67" spans="2:4" ht="15">
      <c r="B67" s="102" t="s">
        <v>388</v>
      </c>
      <c r="C67" s="111">
        <v>138.58</v>
      </c>
      <c r="D67" s="104" t="s">
        <v>334</v>
      </c>
    </row>
    <row r="68" spans="2:4" ht="15">
      <c r="B68" s="102" t="s">
        <v>389</v>
      </c>
      <c r="C68" s="111">
        <v>197.21</v>
      </c>
      <c r="D68" s="104" t="s">
        <v>334</v>
      </c>
    </row>
    <row r="69" spans="2:4" ht="15">
      <c r="B69" s="102" t="s">
        <v>390</v>
      </c>
      <c r="C69" s="111">
        <v>184.55</v>
      </c>
      <c r="D69" s="104" t="s">
        <v>334</v>
      </c>
    </row>
    <row r="70" spans="2:4" ht="15">
      <c r="B70" s="102" t="s">
        <v>391</v>
      </c>
      <c r="C70" s="112">
        <v>750</v>
      </c>
      <c r="D70" s="104" t="s">
        <v>27</v>
      </c>
    </row>
    <row r="71" spans="2:4" ht="15">
      <c r="B71" s="102" t="s">
        <v>392</v>
      </c>
      <c r="C71" s="112">
        <v>20</v>
      </c>
      <c r="D71" s="104" t="s">
        <v>27</v>
      </c>
    </row>
    <row r="72" spans="2:4" ht="15">
      <c r="B72" s="105" t="s">
        <v>393</v>
      </c>
      <c r="C72" s="106"/>
      <c r="D72" s="107"/>
    </row>
    <row r="73" spans="2:4" ht="15">
      <c r="B73" s="102" t="s">
        <v>394</v>
      </c>
      <c r="C73" s="111">
        <v>593.75</v>
      </c>
      <c r="D73" s="113" t="s">
        <v>334</v>
      </c>
    </row>
    <row r="74" spans="2:4" ht="15">
      <c r="B74" s="114" t="s">
        <v>395</v>
      </c>
      <c r="C74" s="115"/>
      <c r="D74" s="116"/>
    </row>
    <row r="75" spans="2:4" ht="15">
      <c r="B75" s="110" t="s">
        <v>396</v>
      </c>
      <c r="C75" s="111">
        <v>943.86</v>
      </c>
      <c r="D75" s="104" t="s">
        <v>27</v>
      </c>
    </row>
    <row r="76" spans="2:4" ht="15">
      <c r="B76" s="110" t="s">
        <v>397</v>
      </c>
      <c r="C76" s="111">
        <v>1684.15</v>
      </c>
      <c r="D76" s="104" t="s">
        <v>27</v>
      </c>
    </row>
    <row r="77" spans="2:4" ht="15">
      <c r="B77" s="110" t="s">
        <v>398</v>
      </c>
      <c r="C77" s="111">
        <v>1221.47</v>
      </c>
      <c r="D77" s="104" t="s">
        <v>27</v>
      </c>
    </row>
    <row r="78" spans="2:4" ht="15">
      <c r="B78" s="110" t="s">
        <v>399</v>
      </c>
      <c r="C78" s="111">
        <v>3081.44</v>
      </c>
      <c r="D78" s="104" t="s">
        <v>27</v>
      </c>
    </row>
    <row r="79" spans="2:4" ht="15">
      <c r="B79" s="110" t="s">
        <v>400</v>
      </c>
      <c r="C79" s="112">
        <v>1755</v>
      </c>
      <c r="D79" s="104" t="s">
        <v>401</v>
      </c>
    </row>
    <row r="80" spans="2:4" ht="15">
      <c r="B80" s="110" t="s">
        <v>402</v>
      </c>
      <c r="C80" s="111">
        <v>2267.12</v>
      </c>
      <c r="D80" s="104" t="s">
        <v>27</v>
      </c>
    </row>
    <row r="81" spans="2:4" ht="15">
      <c r="B81" s="110" t="s">
        <v>403</v>
      </c>
      <c r="C81" s="112">
        <v>2988.9</v>
      </c>
      <c r="D81" s="104" t="s">
        <v>27</v>
      </c>
    </row>
    <row r="82" spans="2:4" ht="15">
      <c r="B82" s="110" t="s">
        <v>404</v>
      </c>
      <c r="C82" s="112">
        <v>4321.41</v>
      </c>
      <c r="D82" s="104" t="s">
        <v>27</v>
      </c>
    </row>
    <row r="83" spans="2:4" ht="15">
      <c r="B83" s="110" t="s">
        <v>405</v>
      </c>
      <c r="C83" s="112">
        <v>2313.39</v>
      </c>
      <c r="D83" s="104" t="s">
        <v>27</v>
      </c>
    </row>
    <row r="84" spans="2:4" ht="15.75" thickBot="1">
      <c r="B84" s="117" t="s">
        <v>406</v>
      </c>
      <c r="C84" s="118">
        <v>2489.21</v>
      </c>
      <c r="D84" s="104" t="s">
        <v>27</v>
      </c>
    </row>
  </sheetData>
  <sheetProtection/>
  <mergeCells count="8">
    <mergeCell ref="B9:B10"/>
    <mergeCell ref="C9:D9"/>
    <mergeCell ref="B1:C1"/>
    <mergeCell ref="B2:C2"/>
    <mergeCell ref="B3:C3"/>
    <mergeCell ref="B4:C4"/>
    <mergeCell ref="B5:C5"/>
    <mergeCell ref="B6:C6"/>
  </mergeCells>
  <hyperlinks>
    <hyperlink ref="B1" r:id="rId1" display="www.trubi24.ru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Касимовский Антон</dc:creator>
  <cp:keywords/>
  <dc:description/>
  <cp:lastModifiedBy>Comp</cp:lastModifiedBy>
  <cp:lastPrinted>2014-06-17T11:29:57Z</cp:lastPrinted>
  <dcterms:created xsi:type="dcterms:W3CDTF">2014-06-20T12:38:50Z</dcterms:created>
  <dcterms:modified xsi:type="dcterms:W3CDTF">2015-05-04T09:45:55Z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